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6" sheetId="1" r:id="rId1"/>
  </sheets>
  <definedNames>
    <definedName name="_xlnm.Print_Titles" localSheetId="0">'LDF-06'!$1:$9</definedName>
  </definedNames>
  <calcPr calcId="124519"/>
</workbook>
</file>

<file path=xl/calcChain.xml><?xml version="1.0" encoding="utf-8"?>
<calcChain xmlns="http://schemas.openxmlformats.org/spreadsheetml/2006/main">
  <c r="D11" i="1"/>
  <c r="D10" s="1"/>
  <c r="D160" s="1"/>
  <c r="E11"/>
  <c r="F11"/>
  <c r="G11"/>
  <c r="G10" s="1"/>
  <c r="G160" s="1"/>
  <c r="H11"/>
  <c r="H10" s="1"/>
  <c r="H160" s="1"/>
  <c r="I11"/>
  <c r="D19"/>
  <c r="E19"/>
  <c r="E10" s="1"/>
  <c r="E160" s="1"/>
  <c r="F19"/>
  <c r="F10" s="1"/>
  <c r="F160" s="1"/>
  <c r="G19"/>
  <c r="H19"/>
  <c r="I19"/>
  <c r="I10" s="1"/>
  <c r="I160" s="1"/>
  <c r="D29"/>
  <c r="E29"/>
  <c r="F29"/>
  <c r="G29"/>
  <c r="H29"/>
  <c r="I29"/>
  <c r="D39"/>
  <c r="E39"/>
  <c r="F39"/>
  <c r="G39"/>
  <c r="H39"/>
  <c r="I39"/>
  <c r="D49"/>
  <c r="E49"/>
  <c r="F49"/>
  <c r="G49"/>
  <c r="H49"/>
  <c r="I49"/>
  <c r="D59"/>
  <c r="E59"/>
  <c r="F59"/>
  <c r="G59"/>
  <c r="H59"/>
  <c r="I59"/>
  <c r="D63"/>
  <c r="E63"/>
  <c r="F63"/>
  <c r="G63"/>
  <c r="H63"/>
  <c r="I63"/>
  <c r="D72"/>
  <c r="E72"/>
  <c r="F72"/>
  <c r="G72"/>
  <c r="H72"/>
  <c r="I72"/>
  <c r="D76"/>
  <c r="E76"/>
  <c r="F76"/>
  <c r="G76"/>
  <c r="H76"/>
  <c r="I76"/>
  <c r="D86"/>
  <c r="D85" s="1"/>
  <c r="E86"/>
  <c r="F86"/>
  <c r="G86"/>
  <c r="G85" s="1"/>
  <c r="H86"/>
  <c r="H85" s="1"/>
  <c r="I86"/>
  <c r="D94"/>
  <c r="E94"/>
  <c r="E85" s="1"/>
  <c r="F94"/>
  <c r="F85" s="1"/>
  <c r="G94"/>
  <c r="H94"/>
  <c r="I94"/>
  <c r="I85" s="1"/>
  <c r="D104"/>
  <c r="E104"/>
  <c r="F104"/>
  <c r="G104"/>
  <c r="H104"/>
  <c r="I104"/>
  <c r="D114"/>
  <c r="E114"/>
  <c r="F114"/>
  <c r="G114"/>
  <c r="H114"/>
  <c r="I114"/>
  <c r="D124"/>
  <c r="E124"/>
  <c r="F124"/>
  <c r="G124"/>
  <c r="H124"/>
  <c r="I124"/>
  <c r="D134"/>
  <c r="E134"/>
  <c r="F134"/>
  <c r="G134"/>
  <c r="H134"/>
  <c r="I134"/>
  <c r="D138"/>
  <c r="E138"/>
  <c r="F138"/>
  <c r="G138"/>
  <c r="H138"/>
  <c r="I138"/>
  <c r="D147"/>
  <c r="E147"/>
  <c r="F147"/>
  <c r="G147"/>
  <c r="H147"/>
  <c r="I147"/>
  <c r="D151"/>
  <c r="E151"/>
  <c r="F151"/>
  <c r="G151"/>
  <c r="H151"/>
  <c r="I15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<sst xmlns="http://schemas.openxmlformats.org/spreadsheetml/2006/main" count="163" uniqueCount="90">
  <si>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</si>
  <si>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</si>
  <si>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</si>
  <si>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</si>
  <si>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</si>
  <si>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</si>
  <si>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</si>
  <si>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</si>
  <si>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</si>
  <si>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</si>
  <si>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</si>
  <si>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</si>
  <si>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</si>
  <si>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</si>
  <si>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</si>
  <si>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</si>
  <si>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</si>
  <si>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</si>
  <si>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</si>
  <si>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</si>
  <si>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</si>
  <si>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</si>
  <si>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</si>
  <si>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</si>
  <si>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</si>
  <si>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</si>
  <si>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</si>
  <si>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</si>
  <si>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</si>
  <si>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</si>
  <si>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</si>
  <si>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</si>
  <si>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</si>
  <si>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</si>
  <si>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</si>
  <si>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</si>
  <si>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</si>
  <si>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</si>
  <si>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</si>
  <si>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</si>
  <si>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</si>
  <si>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</si>
  <si>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</si>
  <si>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</si>
  <si>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</si>
  <si>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</si>
  <si>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</si>
  <si>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</si>
  <si>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</si>
  <si>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</si>
  <si>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</si>
  <si>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</si>
  <si>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</si>
  <si>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</si>
  <si>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</si>
  <si>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</si>
  <si>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</si>
  <si>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</si>
  <si>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</si>
  <si>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</si>
  <si>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</si>
  <si>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</si>
  <si>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</si>
  <si>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</si>
  <si>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</si>
  <si>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</si>
  <si>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</si>
  <si>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</si>
  <si>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</si>
  <si>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</si>
  <si>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</si>
  <si>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</si>
  <si>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</si>
  <si>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</si>
  <si>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</si>
  <si>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</si>
  <si>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</si>
  <si>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</si>
  <si>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</si>
  <si>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</si>
  <si>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                                              (d)</t>
  </si>
  <si>
    <t>Subejercicio                                     (e)</t>
  </si>
  <si>
    <t>Egresos</t>
  </si>
  <si>
    <t>Concepto                                                                                                                                                 (c)</t>
  </si>
  <si>
    <t>(PESOS)</t>
  </si>
  <si>
    <t>Del 01 de enero al 31 de Marzo de 2018</t>
  </si>
  <si>
    <t xml:space="preserve">Clasificación por Objeto del Gasto (Capítulo y Concepto) </t>
  </si>
  <si>
    <t>Estado Analítico del Ejercicio del Presupuesto de Egresos Detallado - LDF</t>
  </si>
  <si>
    <t>FISCALÍA GENERAL DEL ESTADO DE GUERRERO</t>
  </si>
  <si>
    <t>Formato LDF-06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</si>
</sst>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3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4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43" fontId="0" fillId="0" borderId="0" xfId="1" applyFont="1"/>
    <xf numFmtId="43" fontId="3" fillId="0" borderId="4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right" vertical="center"/>
    </xf>
    <xf numFmtId="2" fontId="3" fillId="0" borderId="4" xfId="1" applyNumberFormat="1" applyFont="1" applyBorder="1" applyAlignment="1">
      <alignment vertical="center"/>
    </xf>
    <xf numFmtId="2" fontId="4" fillId="0" borderId="4" xfId="1" applyNumberFormat="1" applyFont="1" applyBorder="1" applyAlignment="1">
      <alignment vertical="center"/>
    </xf>
    <xf numFmtId="43" fontId="0" fillId="0" borderId="0" xfId="0" applyNumberFormat="1"/>
    <xf numFmtId="43" fontId="3" fillId="0" borderId="4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3" fontId="4" fillId="0" borderId="7" xfId="1" applyFont="1" applyBorder="1" applyAlignment="1">
      <alignment horizontal="right" vertical="center"/>
    </xf>
    <xf numFmtId="2" fontId="4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320740</xdr:colOff>
      <xdr:row>2</xdr:row>
      <xdr:rowOff>29158</xdr:rowOff>
    </xdr:from>
    <xdr:to>
      <xdr:col>2</xdr:col>
      <xdr:colOff>1378014</xdr:colOff>
      <xdr:row>7</xdr:row>
      <xdr:rowOff>11075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44740" y="410158"/>
          <a:ext cx="438149" cy="934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K173"/>
  <sheetViews>
    <sheetView tabSelected="1" topLeftCell="A151" zoomScale="142" zoomScaleNormal="142" workbookViewId="0">
      <selection activeCell="E14" sqref="E14"/>
    </sheetView>
  </sheetViews>
  <sheetFormatPr baseColWidth="10" defaultRowHeight="15"/>
  <cols>
    <col min="1" max="1" width="0.85546875" customWidth="1"/>
    <col min="2" max="2" width="1.5703125" customWidth="1"/>
    <col min="3" max="3" width="37.5703125" customWidth="1"/>
    <col min="4" max="5" width="12.7109375" customWidth="1"/>
    <col min="6" max="6" width="13" customWidth="1"/>
    <col min="7" max="9" width="12.7109375" customWidth="1"/>
    <col min="10" max="11" width="13.85546875" bestFit="1" customWidth="1"/>
  </cols>
  <sheetData>
    <row r="1" spans="2:10">
      <c r="I1" s="26" t="s">
        <v>89</v>
      </c>
    </row>
    <row r="2" spans="2:10" ht="15.75" thickBot="1"/>
    <row r="3" spans="2:10" ht="12" customHeight="1">
      <c r="B3" s="28" t="s">
        <v>88</v>
      </c>
      <c r="C3" s="29"/>
      <c r="D3" s="29"/>
      <c r="E3" s="29"/>
      <c r="F3" s="29"/>
      <c r="G3" s="29"/>
      <c r="H3" s="29"/>
      <c r="I3" s="30"/>
    </row>
    <row r="4" spans="2:10" ht="12" customHeight="1">
      <c r="B4" s="31" t="s">
        <v>87</v>
      </c>
      <c r="C4" s="32"/>
      <c r="D4" s="32"/>
      <c r="E4" s="32"/>
      <c r="F4" s="32"/>
      <c r="G4" s="32"/>
      <c r="H4" s="32"/>
      <c r="I4" s="33"/>
    </row>
    <row r="5" spans="2:10" ht="14.25" customHeight="1">
      <c r="B5" s="31" t="s">
        <v>86</v>
      </c>
      <c r="C5" s="32"/>
      <c r="D5" s="32"/>
      <c r="E5" s="32"/>
      <c r="F5" s="32"/>
      <c r="G5" s="32"/>
      <c r="H5" s="32"/>
      <c r="I5" s="33"/>
    </row>
    <row r="6" spans="2:10" ht="15" customHeight="1">
      <c r="B6" s="31" t="s">
        <v>85</v>
      </c>
      <c r="C6" s="32"/>
      <c r="D6" s="32"/>
      <c r="E6" s="32"/>
      <c r="F6" s="32"/>
      <c r="G6" s="32"/>
      <c r="H6" s="32"/>
      <c r="I6" s="33"/>
    </row>
    <row r="7" spans="2:10" ht="14.25" customHeight="1" thickBot="1">
      <c r="B7" s="34" t="s">
        <v>84</v>
      </c>
      <c r="C7" s="35"/>
      <c r="D7" s="35"/>
      <c r="E7" s="35"/>
      <c r="F7" s="35"/>
      <c r="G7" s="35"/>
      <c r="H7" s="35"/>
      <c r="I7" s="36"/>
    </row>
    <row r="8" spans="2:10" ht="18" customHeight="1" thickBot="1">
      <c r="B8" s="42" t="s">
        <v>83</v>
      </c>
      <c r="C8" s="43"/>
      <c r="D8" s="44" t="s">
        <v>82</v>
      </c>
      <c r="E8" s="45"/>
      <c r="F8" s="45"/>
      <c r="G8" s="45"/>
      <c r="H8" s="46"/>
      <c r="I8" s="47" t="s">
        <v>81</v>
      </c>
    </row>
    <row r="9" spans="2:10" ht="26.25" customHeight="1" thickBot="1">
      <c r="B9" s="48"/>
      <c r="C9" s="49"/>
      <c r="D9" s="50" t="s">
        <v>80</v>
      </c>
      <c r="E9" s="50" t="s">
        <v>79</v>
      </c>
      <c r="F9" s="51" t="s">
        <v>78</v>
      </c>
      <c r="G9" s="51" t="s">
        <v>77</v>
      </c>
      <c r="H9" s="51" t="s">
        <v>76</v>
      </c>
      <c r="I9" s="52"/>
    </row>
    <row r="10" spans="2:10" ht="12" customHeight="1">
      <c r="B10" s="38" t="s">
        <v>75</v>
      </c>
      <c r="C10" s="38"/>
      <c r="D10" s="24">
        <f t="shared" ref="D10:I10" si="0">+D11+D19+D29+D39+D49+D59+D63+D72+D76</f>
        <v>832195369.44000006</v>
      </c>
      <c r="E10" s="25">
        <f t="shared" si="0"/>
        <v>0</v>
      </c>
      <c r="F10" s="24">
        <f t="shared" si="0"/>
        <v>832195369.44000006</v>
      </c>
      <c r="G10" s="24">
        <f t="shared" si="0"/>
        <v>34236576.700000003</v>
      </c>
      <c r="H10" s="24">
        <f t="shared" si="0"/>
        <v>29642292.589999996</v>
      </c>
      <c r="I10" s="24">
        <f t="shared" si="0"/>
        <v>797958792.74000013</v>
      </c>
      <c r="J10" s="21"/>
    </row>
    <row r="11" spans="2:10" ht="12" customHeight="1">
      <c r="B11" s="27" t="s">
        <v>73</v>
      </c>
      <c r="C11" s="27"/>
      <c r="D11" s="18">
        <f t="shared" ref="D11:I11" si="1">D12+D13+D14+D15+D16+D17+D18</f>
        <v>661387883.22000003</v>
      </c>
      <c r="E11" s="12">
        <f t="shared" si="1"/>
        <v>0</v>
      </c>
      <c r="F11" s="18">
        <f t="shared" si="1"/>
        <v>661387883.22000003</v>
      </c>
      <c r="G11" s="18">
        <f t="shared" si="1"/>
        <v>0</v>
      </c>
      <c r="H11" s="18">
        <f t="shared" si="1"/>
        <v>0</v>
      </c>
      <c r="I11" s="18">
        <f t="shared" si="1"/>
        <v>661387883.22000003</v>
      </c>
      <c r="J11" s="21"/>
    </row>
    <row r="12" spans="2:10" ht="12" customHeight="1">
      <c r="B12" s="10"/>
      <c r="C12" s="9" t="s">
        <v>72</v>
      </c>
      <c r="D12" s="18">
        <v>661387883.22000003</v>
      </c>
      <c r="E12" s="12">
        <v>0</v>
      </c>
      <c r="F12" s="18">
        <v>661387883.22000003</v>
      </c>
      <c r="G12" s="18">
        <v>0</v>
      </c>
      <c r="H12" s="18">
        <v>0</v>
      </c>
      <c r="I12" s="18">
        <v>661387883.22000003</v>
      </c>
      <c r="J12" s="21"/>
    </row>
    <row r="13" spans="2:10" ht="12" customHeight="1">
      <c r="B13" s="10"/>
      <c r="C13" s="9" t="s">
        <v>71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21"/>
    </row>
    <row r="14" spans="2:10" ht="12" customHeight="1">
      <c r="B14" s="10"/>
      <c r="C14" s="9" t="s">
        <v>70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21"/>
    </row>
    <row r="15" spans="2:10" ht="12" customHeight="1">
      <c r="B15" s="10"/>
      <c r="C15" s="9" t="s">
        <v>69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21"/>
    </row>
    <row r="16" spans="2:10" ht="12" customHeight="1">
      <c r="B16" s="10"/>
      <c r="C16" s="9" t="s">
        <v>68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21"/>
    </row>
    <row r="17" spans="2:10" ht="12" customHeight="1">
      <c r="B17" s="10"/>
      <c r="C17" s="9" t="s">
        <v>67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21"/>
    </row>
    <row r="18" spans="2:10" ht="12" customHeight="1">
      <c r="B18" s="10"/>
      <c r="C18" s="9" t="s">
        <v>66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21"/>
    </row>
    <row r="19" spans="2:10" ht="12" customHeight="1">
      <c r="B19" s="27" t="s">
        <v>65</v>
      </c>
      <c r="C19" s="27"/>
      <c r="D19" s="16">
        <f t="shared" ref="D19:I19" si="2">+D20+D21+D22+D23+D24+D25+D26+D27+D28</f>
        <v>72000714.760000005</v>
      </c>
      <c r="E19" s="13">
        <f t="shared" si="2"/>
        <v>0</v>
      </c>
      <c r="F19" s="16">
        <f t="shared" si="2"/>
        <v>72000714.760000005</v>
      </c>
      <c r="G19" s="16">
        <f t="shared" si="2"/>
        <v>13232475.050000001</v>
      </c>
      <c r="H19" s="16">
        <f t="shared" si="2"/>
        <v>8894254.1500000004</v>
      </c>
      <c r="I19" s="16">
        <f t="shared" si="2"/>
        <v>58768239.710000001</v>
      </c>
      <c r="J19" s="21"/>
    </row>
    <row r="20" spans="2:10" ht="21" customHeight="1">
      <c r="B20" s="10"/>
      <c r="C20" s="23" t="s">
        <v>64</v>
      </c>
      <c r="D20" s="22">
        <v>22648250</v>
      </c>
      <c r="E20" s="12">
        <v>0</v>
      </c>
      <c r="F20" s="15">
        <v>22648250</v>
      </c>
      <c r="G20" s="15">
        <v>6087508.3399999999</v>
      </c>
      <c r="H20" s="15">
        <v>6087508.3399999999</v>
      </c>
      <c r="I20" s="15">
        <v>16560741.66</v>
      </c>
      <c r="J20" s="21"/>
    </row>
    <row r="21" spans="2:10" ht="12" customHeight="1">
      <c r="B21" s="10"/>
      <c r="C21" s="9" t="s">
        <v>63</v>
      </c>
      <c r="D21" s="15">
        <v>4252500</v>
      </c>
      <c r="E21" s="12">
        <v>0</v>
      </c>
      <c r="F21" s="15">
        <v>4252500</v>
      </c>
      <c r="G21" s="15">
        <v>139507.32</v>
      </c>
      <c r="H21" s="15">
        <v>139507.32</v>
      </c>
      <c r="I21" s="12">
        <v>4112992.68</v>
      </c>
      <c r="J21" s="21"/>
    </row>
    <row r="22" spans="2:10" ht="12" customHeight="1">
      <c r="B22" s="10"/>
      <c r="C22" s="9" t="s">
        <v>62</v>
      </c>
      <c r="D22" s="11"/>
      <c r="E22" s="11"/>
      <c r="F22" s="11"/>
      <c r="G22" s="11"/>
      <c r="H22" s="11"/>
      <c r="I22" s="11"/>
      <c r="J22" s="21"/>
    </row>
    <row r="23" spans="2:10" ht="12" customHeight="1">
      <c r="B23" s="10"/>
      <c r="C23" s="9" t="s">
        <v>61</v>
      </c>
      <c r="D23" s="15">
        <v>6365000</v>
      </c>
      <c r="E23" s="12">
        <v>0</v>
      </c>
      <c r="F23" s="15">
        <v>6365000</v>
      </c>
      <c r="G23" s="15">
        <v>1001204.95</v>
      </c>
      <c r="H23" s="15">
        <v>1001204.95</v>
      </c>
      <c r="I23" s="15">
        <v>5363795.05</v>
      </c>
      <c r="J23" s="21"/>
    </row>
    <row r="24" spans="2:10" ht="12" customHeight="1">
      <c r="B24" s="10"/>
      <c r="C24" s="9" t="s">
        <v>60</v>
      </c>
      <c r="D24" s="15">
        <v>3125000</v>
      </c>
      <c r="E24" s="12">
        <v>0</v>
      </c>
      <c r="F24" s="15">
        <v>3125000</v>
      </c>
      <c r="G24" s="15">
        <v>88466.25</v>
      </c>
      <c r="H24" s="15">
        <v>88466.25</v>
      </c>
      <c r="I24" s="15">
        <v>3036533.75</v>
      </c>
      <c r="J24" s="21"/>
    </row>
    <row r="25" spans="2:10" ht="12" customHeight="1">
      <c r="B25" s="10"/>
      <c r="C25" s="9" t="s">
        <v>59</v>
      </c>
      <c r="D25" s="15">
        <v>26814964.760000002</v>
      </c>
      <c r="E25" s="12">
        <v>0</v>
      </c>
      <c r="F25" s="15">
        <v>26814964.760000002</v>
      </c>
      <c r="G25" s="15">
        <v>5901365.2999999998</v>
      </c>
      <c r="H25" s="15">
        <v>1563144.4</v>
      </c>
      <c r="I25" s="15">
        <v>20913599.460000001</v>
      </c>
    </row>
    <row r="26" spans="2:10" ht="12" customHeight="1">
      <c r="B26" s="10"/>
      <c r="C26" s="9" t="s">
        <v>58</v>
      </c>
      <c r="D26" s="15">
        <v>180000</v>
      </c>
      <c r="E26" s="12">
        <v>0</v>
      </c>
      <c r="F26" s="15">
        <v>180000</v>
      </c>
      <c r="G26" s="15">
        <v>1028.8900000000001</v>
      </c>
      <c r="H26" s="15">
        <v>1028.8900000000001</v>
      </c>
      <c r="I26" s="15">
        <v>178971.11</v>
      </c>
    </row>
    <row r="27" spans="2:10" ht="12" customHeight="1">
      <c r="B27" s="10"/>
      <c r="C27" s="9" t="s">
        <v>57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2:10" ht="12" customHeight="1">
      <c r="B28" s="10"/>
      <c r="C28" s="9" t="s">
        <v>56</v>
      </c>
      <c r="D28" s="15">
        <v>8615000</v>
      </c>
      <c r="E28" s="19">
        <v>0</v>
      </c>
      <c r="F28" s="15">
        <v>8615000</v>
      </c>
      <c r="G28" s="15">
        <v>13394</v>
      </c>
      <c r="H28" s="15">
        <v>13394</v>
      </c>
      <c r="I28" s="15">
        <v>8601606</v>
      </c>
    </row>
    <row r="29" spans="2:10" ht="12" customHeight="1">
      <c r="B29" s="27" t="s">
        <v>55</v>
      </c>
      <c r="C29" s="27"/>
      <c r="D29" s="16">
        <f t="shared" ref="D29:I29" si="3">+D30+D31+D32+D33+D34+D35+D36+D37+D38</f>
        <v>97156972.379999995</v>
      </c>
      <c r="E29" s="20">
        <f t="shared" si="3"/>
        <v>0</v>
      </c>
      <c r="F29" s="16">
        <f t="shared" si="3"/>
        <v>97156972.379999995</v>
      </c>
      <c r="G29" s="16">
        <f t="shared" si="3"/>
        <v>21004101.649999999</v>
      </c>
      <c r="H29" s="16">
        <f t="shared" si="3"/>
        <v>20748038.439999998</v>
      </c>
      <c r="I29" s="16">
        <f t="shared" si="3"/>
        <v>76152870.730000004</v>
      </c>
    </row>
    <row r="30" spans="2:10" ht="12" customHeight="1">
      <c r="B30" s="10"/>
      <c r="C30" s="9" t="s">
        <v>54</v>
      </c>
      <c r="D30" s="15">
        <v>1668000</v>
      </c>
      <c r="E30" s="19">
        <v>0</v>
      </c>
      <c r="F30" s="15">
        <v>1668000</v>
      </c>
      <c r="G30" s="15">
        <v>164638.38</v>
      </c>
      <c r="H30" s="15">
        <v>109318.37</v>
      </c>
      <c r="I30" s="15">
        <v>1503361.62</v>
      </c>
    </row>
    <row r="31" spans="2:10" ht="12" customHeight="1">
      <c r="B31" s="10"/>
      <c r="C31" s="9" t="s">
        <v>53</v>
      </c>
      <c r="D31" s="15">
        <v>3460000</v>
      </c>
      <c r="E31" s="19">
        <v>0</v>
      </c>
      <c r="F31" s="15">
        <v>3460000</v>
      </c>
      <c r="G31" s="15">
        <v>457362.65</v>
      </c>
      <c r="H31" s="15">
        <v>457362.65</v>
      </c>
      <c r="I31" s="15">
        <v>3002637.35</v>
      </c>
    </row>
    <row r="32" spans="2:10" ht="12" customHeight="1">
      <c r="B32" s="10"/>
      <c r="C32" s="9" t="s">
        <v>52</v>
      </c>
      <c r="D32" s="15">
        <v>3120000</v>
      </c>
      <c r="E32" s="19">
        <v>0</v>
      </c>
      <c r="F32" s="15">
        <v>3120000</v>
      </c>
      <c r="G32" s="15">
        <v>818567.47</v>
      </c>
      <c r="H32" s="15">
        <v>818567.47</v>
      </c>
      <c r="I32" s="15">
        <v>2301432.5299999998</v>
      </c>
    </row>
    <row r="33" spans="2:9" ht="12" customHeight="1">
      <c r="B33" s="10"/>
      <c r="C33" s="9" t="s">
        <v>51</v>
      </c>
      <c r="D33" s="15">
        <v>1965000</v>
      </c>
      <c r="E33" s="19">
        <v>0</v>
      </c>
      <c r="F33" s="15">
        <v>1965000</v>
      </c>
      <c r="G33" s="15">
        <v>45257.41</v>
      </c>
      <c r="H33" s="15">
        <v>45257.41</v>
      </c>
      <c r="I33" s="12">
        <v>1919742.59</v>
      </c>
    </row>
    <row r="34" spans="2:9" ht="12" customHeight="1">
      <c r="B34" s="10"/>
      <c r="C34" s="9" t="s">
        <v>50</v>
      </c>
      <c r="D34" s="15">
        <v>9626250</v>
      </c>
      <c r="E34" s="19">
        <v>0</v>
      </c>
      <c r="F34" s="15">
        <v>9626250</v>
      </c>
      <c r="G34" s="15">
        <v>2003082.48</v>
      </c>
      <c r="H34" s="15">
        <v>1895730.28</v>
      </c>
      <c r="I34" s="15">
        <v>7623167.5199999996</v>
      </c>
    </row>
    <row r="35" spans="2:9" ht="12" customHeight="1">
      <c r="B35" s="10"/>
      <c r="C35" s="9" t="s">
        <v>49</v>
      </c>
      <c r="D35" s="15">
        <v>3160000</v>
      </c>
      <c r="E35" s="19">
        <v>0</v>
      </c>
      <c r="F35" s="15">
        <v>3160000</v>
      </c>
      <c r="G35" s="15">
        <v>259372.82</v>
      </c>
      <c r="H35" s="15">
        <v>259372.82</v>
      </c>
      <c r="I35" s="15">
        <v>2900627.18</v>
      </c>
    </row>
    <row r="36" spans="2:9" ht="12" customHeight="1">
      <c r="B36" s="10"/>
      <c r="C36" s="9" t="s">
        <v>48</v>
      </c>
      <c r="D36" s="15">
        <v>68500222.379999995</v>
      </c>
      <c r="E36" s="19">
        <v>0</v>
      </c>
      <c r="F36" s="15">
        <v>68500222.379999995</v>
      </c>
      <c r="G36" s="15">
        <v>17060848.059999999</v>
      </c>
      <c r="H36" s="15">
        <v>17007957.059999999</v>
      </c>
      <c r="I36" s="15">
        <v>51439374.32</v>
      </c>
    </row>
    <row r="37" spans="2:9" ht="12" customHeight="1">
      <c r="B37" s="10"/>
      <c r="C37" s="9" t="s">
        <v>47</v>
      </c>
      <c r="D37" s="15">
        <v>1200000</v>
      </c>
      <c r="E37" s="19">
        <v>0</v>
      </c>
      <c r="F37" s="18">
        <v>1200000</v>
      </c>
      <c r="G37" s="12">
        <v>0</v>
      </c>
      <c r="H37" s="12">
        <v>0</v>
      </c>
      <c r="I37" s="12">
        <v>1200000</v>
      </c>
    </row>
    <row r="38" spans="2:9" ht="12" customHeight="1">
      <c r="B38" s="10"/>
      <c r="C38" s="9" t="s">
        <v>46</v>
      </c>
      <c r="D38" s="15">
        <v>4457500</v>
      </c>
      <c r="E38" s="19">
        <v>0</v>
      </c>
      <c r="F38" s="15">
        <v>4457500</v>
      </c>
      <c r="G38" s="15">
        <v>194972.38</v>
      </c>
      <c r="H38" s="15">
        <v>154472.38</v>
      </c>
      <c r="I38" s="15">
        <v>4262527.62</v>
      </c>
    </row>
    <row r="39" spans="2:9" ht="18" customHeight="1">
      <c r="B39" s="39" t="s">
        <v>45</v>
      </c>
      <c r="C39" s="39"/>
      <c r="D39" s="13">
        <f t="shared" ref="D39:I39" si="4">+D40+D41+D42+D43+D44+D45+D46+D47+D48</f>
        <v>0</v>
      </c>
      <c r="E39" s="13">
        <f t="shared" si="4"/>
        <v>0</v>
      </c>
      <c r="F39" s="13">
        <f t="shared" si="4"/>
        <v>0</v>
      </c>
      <c r="G39" s="13">
        <f t="shared" si="4"/>
        <v>0</v>
      </c>
      <c r="H39" s="13">
        <f t="shared" si="4"/>
        <v>0</v>
      </c>
      <c r="I39" s="13">
        <f t="shared" si="4"/>
        <v>0</v>
      </c>
    </row>
    <row r="40" spans="2:9" ht="12" customHeight="1">
      <c r="B40" s="10"/>
      <c r="C40" s="9" t="s">
        <v>44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2:9" ht="12" customHeight="1">
      <c r="B41" s="10"/>
      <c r="C41" s="9" t="s">
        <v>43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2:9" ht="12" customHeight="1">
      <c r="B42" s="10"/>
      <c r="C42" s="9" t="s">
        <v>42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2:9" ht="12" customHeight="1">
      <c r="B43" s="10"/>
      <c r="C43" s="9" t="s">
        <v>41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2:9" ht="12" customHeight="1">
      <c r="B44" s="10"/>
      <c r="C44" s="9" t="s">
        <v>40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2:9" ht="12" customHeight="1">
      <c r="B45" s="10"/>
      <c r="C45" s="9" t="s">
        <v>39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2:9" ht="12" customHeight="1">
      <c r="B46" s="10"/>
      <c r="C46" s="9" t="s">
        <v>38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2:9" ht="12" customHeight="1">
      <c r="B47" s="10"/>
      <c r="C47" s="9" t="s">
        <v>37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2:9" ht="12" customHeight="1">
      <c r="B48" s="10"/>
      <c r="C48" s="9" t="s">
        <v>36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2:9" ht="21" customHeight="1">
      <c r="B49" s="39" t="s">
        <v>35</v>
      </c>
      <c r="C49" s="39"/>
      <c r="D49" s="16">
        <f t="shared" ref="D49:I49" si="5">+D50+D51+D52+D53+D54+D55+D56+D57+D58</f>
        <v>1649799.08</v>
      </c>
      <c r="E49" s="13">
        <f t="shared" si="5"/>
        <v>0</v>
      </c>
      <c r="F49" s="16">
        <f t="shared" si="5"/>
        <v>1649799.08</v>
      </c>
      <c r="G49" s="13">
        <f t="shared" si="5"/>
        <v>0</v>
      </c>
      <c r="H49" s="13">
        <f t="shared" si="5"/>
        <v>0</v>
      </c>
      <c r="I49" s="13">
        <f t="shared" si="5"/>
        <v>1649799.08</v>
      </c>
    </row>
    <row r="50" spans="2:9" ht="12" customHeight="1">
      <c r="B50" s="10"/>
      <c r="C50" s="9" t="s">
        <v>34</v>
      </c>
      <c r="D50" s="15">
        <v>525000</v>
      </c>
      <c r="E50" s="12">
        <v>0</v>
      </c>
      <c r="F50" s="15">
        <v>525000</v>
      </c>
      <c r="G50" s="12">
        <v>0</v>
      </c>
      <c r="H50" s="12">
        <v>0</v>
      </c>
      <c r="I50" s="12">
        <v>525000</v>
      </c>
    </row>
    <row r="51" spans="2:9" ht="12" customHeight="1">
      <c r="B51" s="10"/>
      <c r="C51" s="9" t="s">
        <v>33</v>
      </c>
      <c r="D51" s="15">
        <v>165000</v>
      </c>
      <c r="E51" s="12">
        <v>0</v>
      </c>
      <c r="F51" s="15">
        <v>165000</v>
      </c>
      <c r="G51" s="12">
        <v>0</v>
      </c>
      <c r="H51" s="12">
        <v>0</v>
      </c>
      <c r="I51" s="12">
        <v>165000</v>
      </c>
    </row>
    <row r="52" spans="2:9" ht="12" customHeight="1">
      <c r="B52" s="10"/>
      <c r="C52" s="9" t="s">
        <v>32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2:9" ht="12" customHeight="1">
      <c r="B53" s="10"/>
      <c r="C53" s="9" t="s">
        <v>31</v>
      </c>
      <c r="D53" s="18">
        <v>659799.07999999996</v>
      </c>
      <c r="E53" s="12">
        <v>0</v>
      </c>
      <c r="F53" s="18">
        <v>659799.07999999996</v>
      </c>
      <c r="G53" s="12">
        <v>0</v>
      </c>
      <c r="H53" s="12">
        <v>0</v>
      </c>
      <c r="I53" s="18">
        <v>659799.07999999996</v>
      </c>
    </row>
    <row r="54" spans="2:9" ht="12" customHeight="1">
      <c r="B54" s="10"/>
      <c r="C54" s="9" t="s">
        <v>30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2:9" ht="12" customHeight="1">
      <c r="B55" s="10"/>
      <c r="C55" s="9" t="s">
        <v>29</v>
      </c>
      <c r="D55" s="15">
        <v>180000</v>
      </c>
      <c r="E55" s="12">
        <v>0</v>
      </c>
      <c r="F55" s="15">
        <v>180000</v>
      </c>
      <c r="G55" s="12">
        <v>0</v>
      </c>
      <c r="H55" s="12">
        <v>0</v>
      </c>
      <c r="I55" s="11">
        <v>180000</v>
      </c>
    </row>
    <row r="56" spans="2:9" ht="12" customHeight="1">
      <c r="B56" s="10"/>
      <c r="C56" s="9" t="s">
        <v>28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2:9" ht="12" customHeight="1">
      <c r="B57" s="10"/>
      <c r="C57" s="9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2:9" ht="12" customHeight="1">
      <c r="B58" s="10"/>
      <c r="C58" s="9" t="s">
        <v>26</v>
      </c>
      <c r="D58" s="11">
        <v>120000</v>
      </c>
      <c r="E58" s="11">
        <v>0</v>
      </c>
      <c r="F58" s="11">
        <v>120000</v>
      </c>
      <c r="G58" s="11">
        <v>0</v>
      </c>
      <c r="H58" s="11">
        <v>0</v>
      </c>
      <c r="I58" s="11">
        <v>120000</v>
      </c>
    </row>
    <row r="59" spans="2:9" ht="12" customHeight="1">
      <c r="B59" s="27" t="s">
        <v>25</v>
      </c>
      <c r="C59" s="27"/>
      <c r="D59" s="7">
        <f t="shared" ref="D59:I59" si="6">+D60+D61+D62</f>
        <v>0</v>
      </c>
      <c r="E59" s="7">
        <f t="shared" si="6"/>
        <v>0</v>
      </c>
      <c r="F59" s="7">
        <f t="shared" si="6"/>
        <v>0</v>
      </c>
      <c r="G59" s="7">
        <f t="shared" si="6"/>
        <v>0</v>
      </c>
      <c r="H59" s="7">
        <f t="shared" si="6"/>
        <v>0</v>
      </c>
      <c r="I59" s="7">
        <f t="shared" si="6"/>
        <v>0</v>
      </c>
    </row>
    <row r="60" spans="2:9" ht="12" customHeight="1">
      <c r="B60" s="10"/>
      <c r="C60" s="9" t="s">
        <v>24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2:9" ht="12" customHeight="1">
      <c r="B61" s="10"/>
      <c r="C61" s="9" t="s">
        <v>23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2:9" ht="12" customHeight="1">
      <c r="B62" s="10"/>
      <c r="C62" s="9" t="s">
        <v>22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2:9" ht="18.75" customHeight="1">
      <c r="B63" s="40" t="s">
        <v>21</v>
      </c>
      <c r="C63" s="41"/>
      <c r="D63" s="11">
        <f t="shared" ref="D63:I63" si="7">+D64+D65+D66+D67+D68+D69+D70+D71</f>
        <v>0</v>
      </c>
      <c r="E63" s="11">
        <f t="shared" si="7"/>
        <v>0</v>
      </c>
      <c r="F63" s="11">
        <f t="shared" si="7"/>
        <v>0</v>
      </c>
      <c r="G63" s="11">
        <f t="shared" si="7"/>
        <v>0</v>
      </c>
      <c r="H63" s="11">
        <f t="shared" si="7"/>
        <v>0</v>
      </c>
      <c r="I63" s="11">
        <f t="shared" si="7"/>
        <v>0</v>
      </c>
    </row>
    <row r="64" spans="2:9" ht="12" customHeight="1">
      <c r="B64" s="10"/>
      <c r="C64" s="9" t="s">
        <v>20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2:9" ht="12" customHeight="1">
      <c r="B65" s="10"/>
      <c r="C65" s="9" t="s">
        <v>19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2:9" ht="12" customHeight="1">
      <c r="B66" s="10"/>
      <c r="C66" s="9" t="s">
        <v>18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2:9" ht="12" customHeight="1">
      <c r="B67" s="10"/>
      <c r="C67" s="9" t="s">
        <v>17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2:9" ht="12" customHeight="1">
      <c r="B68" s="10"/>
      <c r="C68" s="9" t="s">
        <v>16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2:9" ht="12" customHeight="1">
      <c r="B69" s="10"/>
      <c r="C69" s="9" t="s">
        <v>15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2:9" ht="12" customHeight="1">
      <c r="B70" s="10"/>
      <c r="C70" s="9" t="s">
        <v>14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2:9" ht="12" customHeight="1">
      <c r="B71" s="10"/>
      <c r="C71" s="9" t="s">
        <v>13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2:9" ht="12" customHeight="1">
      <c r="B72" s="27" t="s">
        <v>12</v>
      </c>
      <c r="C72" s="27"/>
      <c r="D72" s="11">
        <f t="shared" ref="D72:I72" si="8">+D73+D74+D75</f>
        <v>0</v>
      </c>
      <c r="E72" s="11">
        <f t="shared" si="8"/>
        <v>0</v>
      </c>
      <c r="F72" s="11">
        <f t="shared" si="8"/>
        <v>0</v>
      </c>
      <c r="G72" s="11">
        <f t="shared" si="8"/>
        <v>0</v>
      </c>
      <c r="H72" s="11">
        <f t="shared" si="8"/>
        <v>0</v>
      </c>
      <c r="I72" s="11">
        <f t="shared" si="8"/>
        <v>0</v>
      </c>
    </row>
    <row r="73" spans="2:9" ht="12" customHeight="1">
      <c r="B73" s="10"/>
      <c r="C73" s="9" t="s">
        <v>11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2:9" ht="12" customHeight="1">
      <c r="B74" s="10"/>
      <c r="C74" s="9" t="s">
        <v>10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2:9" ht="12" customHeight="1">
      <c r="B75" s="10"/>
      <c r="C75" s="9" t="s">
        <v>9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2:9" ht="12" customHeight="1">
      <c r="B76" s="27" t="s">
        <v>8</v>
      </c>
      <c r="C76" s="27"/>
      <c r="D76" s="11">
        <f t="shared" ref="D76:I76" si="9">+D77+D78+D79+D80+D81+D82+D83</f>
        <v>0</v>
      </c>
      <c r="E76" s="11">
        <f t="shared" si="9"/>
        <v>0</v>
      </c>
      <c r="F76" s="11">
        <f t="shared" si="9"/>
        <v>0</v>
      </c>
      <c r="G76" s="11">
        <f t="shared" si="9"/>
        <v>0</v>
      </c>
      <c r="H76" s="11">
        <f t="shared" si="9"/>
        <v>0</v>
      </c>
      <c r="I76" s="11">
        <f t="shared" si="9"/>
        <v>0</v>
      </c>
    </row>
    <row r="77" spans="2:9" ht="12" customHeight="1">
      <c r="B77" s="10"/>
      <c r="C77" s="9" t="s">
        <v>7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2:9" ht="12" customHeight="1">
      <c r="B78" s="10"/>
      <c r="C78" s="9" t="s">
        <v>6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2:9" ht="12" customHeight="1">
      <c r="B79" s="10"/>
      <c r="C79" s="9" t="s">
        <v>5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2:9" ht="12" customHeight="1">
      <c r="B80" s="10"/>
      <c r="C80" s="9" t="s">
        <v>4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2:9" ht="12" customHeight="1">
      <c r="B81" s="10"/>
      <c r="C81" s="9" t="s">
        <v>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2:9" ht="12" customHeight="1">
      <c r="B82" s="10"/>
      <c r="C82" s="9" t="s">
        <v>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2:9" ht="12" customHeight="1">
      <c r="B83" s="10"/>
      <c r="C83" s="9" t="s">
        <v>1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</row>
    <row r="84" spans="2:9" ht="12" customHeight="1">
      <c r="B84" s="27"/>
      <c r="C84" s="27"/>
      <c r="D84" s="17"/>
      <c r="E84" s="17"/>
      <c r="F84" s="17"/>
      <c r="G84" s="17"/>
      <c r="H84" s="17"/>
      <c r="I84" s="17"/>
    </row>
    <row r="85" spans="2:9" ht="12" customHeight="1">
      <c r="B85" s="37" t="s">
        <v>74</v>
      </c>
      <c r="C85" s="37"/>
      <c r="D85" s="16">
        <f t="shared" ref="D85:I85" si="10">D86+D94+D104+D114+D124+D134+D138+D147+D151</f>
        <v>194446.6</v>
      </c>
      <c r="E85" s="7">
        <f t="shared" si="10"/>
        <v>0</v>
      </c>
      <c r="F85" s="16">
        <f t="shared" si="10"/>
        <v>194446.6</v>
      </c>
      <c r="G85" s="16">
        <f t="shared" si="10"/>
        <v>64449.599999999999</v>
      </c>
      <c r="H85" s="16">
        <f t="shared" si="10"/>
        <v>64449.599999999999</v>
      </c>
      <c r="I85" s="16">
        <f t="shared" si="10"/>
        <v>129997</v>
      </c>
    </row>
    <row r="86" spans="2:9" ht="12" customHeight="1">
      <c r="B86" s="27" t="s">
        <v>73</v>
      </c>
      <c r="C86" s="27"/>
      <c r="D86" s="11">
        <f t="shared" ref="D86:I86" si="11">+D87+D88+D89+D90+D91+D92+D93</f>
        <v>0</v>
      </c>
      <c r="E86" s="11">
        <f t="shared" si="11"/>
        <v>0</v>
      </c>
      <c r="F86" s="11">
        <f t="shared" si="11"/>
        <v>0</v>
      </c>
      <c r="G86" s="11">
        <f t="shared" si="11"/>
        <v>0</v>
      </c>
      <c r="H86" s="11">
        <f t="shared" si="11"/>
        <v>0</v>
      </c>
      <c r="I86" s="11">
        <f t="shared" si="11"/>
        <v>0</v>
      </c>
    </row>
    <row r="87" spans="2:9" ht="12" customHeight="1">
      <c r="B87" s="10"/>
      <c r="C87" s="9" t="s">
        <v>72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2:9" ht="12" customHeight="1">
      <c r="B88" s="10"/>
      <c r="C88" s="9" t="s">
        <v>71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</row>
    <row r="89" spans="2:9" ht="12" customHeight="1">
      <c r="B89" s="10"/>
      <c r="C89" s="9" t="s">
        <v>70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2:9" ht="12" customHeight="1">
      <c r="B90" s="10"/>
      <c r="C90" s="9" t="s">
        <v>69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2:9" ht="12" customHeight="1">
      <c r="B91" s="10"/>
      <c r="C91" s="9" t="s">
        <v>68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2:9" ht="12" customHeight="1">
      <c r="B92" s="10"/>
      <c r="C92" s="9" t="s">
        <v>67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</row>
    <row r="93" spans="2:9" ht="12" customHeight="1">
      <c r="B93" s="10"/>
      <c r="C93" s="9" t="s">
        <v>66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</row>
    <row r="94" spans="2:9" ht="12" customHeight="1">
      <c r="B94" s="27" t="s">
        <v>65</v>
      </c>
      <c r="C94" s="27"/>
      <c r="D94" s="13">
        <f t="shared" ref="D94:I94" si="12">+D95+D96+D97+D98+D99+D100+D101+D102+D103</f>
        <v>0</v>
      </c>
      <c r="E94" s="13">
        <f t="shared" si="12"/>
        <v>0</v>
      </c>
      <c r="F94" s="13">
        <f t="shared" si="12"/>
        <v>0</v>
      </c>
      <c r="G94" s="13">
        <f t="shared" si="12"/>
        <v>0</v>
      </c>
      <c r="H94" s="13">
        <f t="shared" si="12"/>
        <v>0</v>
      </c>
      <c r="I94" s="13">
        <f t="shared" si="12"/>
        <v>0</v>
      </c>
    </row>
    <row r="95" spans="2:9" ht="12" customHeight="1">
      <c r="B95" s="10"/>
      <c r="C95" s="9" t="s">
        <v>64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</row>
    <row r="96" spans="2:9" ht="12" customHeight="1">
      <c r="B96" s="10"/>
      <c r="C96" s="9" t="s">
        <v>63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2:9" ht="12" customHeight="1">
      <c r="B97" s="10"/>
      <c r="C97" s="9" t="s">
        <v>62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2:9" ht="12" customHeight="1">
      <c r="B98" s="10"/>
      <c r="C98" s="9" t="s">
        <v>61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</row>
    <row r="99" spans="2:9" ht="12" customHeight="1">
      <c r="B99" s="10"/>
      <c r="C99" s="9" t="s">
        <v>60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</row>
    <row r="100" spans="2:9" ht="12" customHeight="1">
      <c r="B100" s="10"/>
      <c r="C100" s="9" t="s">
        <v>59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</row>
    <row r="101" spans="2:9" ht="12" customHeight="1">
      <c r="B101" s="10"/>
      <c r="C101" s="9" t="s">
        <v>58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</row>
    <row r="102" spans="2:9" ht="12" customHeight="1">
      <c r="B102" s="10"/>
      <c r="C102" s="9" t="s">
        <v>57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</row>
    <row r="103" spans="2:9" ht="12" customHeight="1">
      <c r="B103" s="10"/>
      <c r="C103" s="9" t="s">
        <v>56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</row>
    <row r="104" spans="2:9" ht="12" customHeight="1">
      <c r="B104" s="27" t="s">
        <v>55</v>
      </c>
      <c r="C104" s="27"/>
      <c r="D104" s="16">
        <f t="shared" ref="D104:I104" si="13">D105+D106+D107+D108+D109+D110+D111+D112+D113</f>
        <v>194446.6</v>
      </c>
      <c r="E104" s="16">
        <f t="shared" si="13"/>
        <v>0</v>
      </c>
      <c r="F104" s="16">
        <f t="shared" si="13"/>
        <v>194446.6</v>
      </c>
      <c r="G104" s="16">
        <f t="shared" si="13"/>
        <v>64449.599999999999</v>
      </c>
      <c r="H104" s="16">
        <f t="shared" si="13"/>
        <v>64449.599999999999</v>
      </c>
      <c r="I104" s="16">
        <f t="shared" si="13"/>
        <v>129997</v>
      </c>
    </row>
    <row r="105" spans="2:9" ht="12" customHeight="1">
      <c r="B105" s="10"/>
      <c r="C105" s="9" t="s">
        <v>54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2:9" ht="12" customHeight="1">
      <c r="B106" s="10"/>
      <c r="C106" s="9" t="s">
        <v>53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2:9" ht="12" customHeight="1">
      <c r="B107" s="10"/>
      <c r="C107" s="9" t="s">
        <v>52</v>
      </c>
      <c r="D107" s="15">
        <v>194446.6</v>
      </c>
      <c r="E107" s="15"/>
      <c r="F107" s="15">
        <v>194446.6</v>
      </c>
      <c r="G107" s="15">
        <v>64449.599999999999</v>
      </c>
      <c r="H107" s="15">
        <v>64449.599999999999</v>
      </c>
      <c r="I107" s="15">
        <v>129997</v>
      </c>
    </row>
    <row r="108" spans="2:9" ht="12" customHeight="1">
      <c r="B108" s="10"/>
      <c r="C108" s="9" t="s">
        <v>51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</row>
    <row r="109" spans="2:9" ht="12" customHeight="1">
      <c r="B109" s="10"/>
      <c r="C109" s="9" t="s">
        <v>50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</row>
    <row r="110" spans="2:9" ht="12" customHeight="1">
      <c r="B110" s="10"/>
      <c r="C110" s="9" t="s">
        <v>49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2:9" ht="12" customHeight="1">
      <c r="B111" s="10"/>
      <c r="C111" s="9" t="s">
        <v>48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2:9" ht="12" customHeight="1">
      <c r="B112" s="10"/>
      <c r="C112" s="9" t="s">
        <v>47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</row>
    <row r="113" spans="2:9" ht="12" customHeight="1">
      <c r="B113" s="10"/>
      <c r="C113" s="9" t="s">
        <v>46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</row>
    <row r="114" spans="2:9" ht="18" customHeight="1">
      <c r="B114" s="39" t="s">
        <v>45</v>
      </c>
      <c r="C114" s="39"/>
      <c r="D114" s="12">
        <f t="shared" ref="D114:I114" si="14">D115+D116+D117+D118+D119+D120+D121+D122+D123</f>
        <v>0</v>
      </c>
      <c r="E114" s="12">
        <f t="shared" si="14"/>
        <v>0</v>
      </c>
      <c r="F114" s="12">
        <f t="shared" si="14"/>
        <v>0</v>
      </c>
      <c r="G114" s="12">
        <f t="shared" si="14"/>
        <v>0</v>
      </c>
      <c r="H114" s="12">
        <f t="shared" si="14"/>
        <v>0</v>
      </c>
      <c r="I114" s="12">
        <f t="shared" si="14"/>
        <v>0</v>
      </c>
    </row>
    <row r="115" spans="2:9" ht="12" customHeight="1">
      <c r="B115" s="10"/>
      <c r="C115" s="9" t="s">
        <v>44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2:9" ht="12" customHeight="1">
      <c r="B116" s="10"/>
      <c r="C116" s="9" t="s">
        <v>43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2:9" ht="12" customHeight="1">
      <c r="B117" s="10"/>
      <c r="C117" s="9" t="s">
        <v>42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</row>
    <row r="118" spans="2:9" ht="12" customHeight="1">
      <c r="B118" s="10"/>
      <c r="C118" s="9" t="s">
        <v>41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</row>
    <row r="119" spans="2:9" ht="12" customHeight="1">
      <c r="B119" s="10"/>
      <c r="C119" s="9" t="s">
        <v>40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2:9" ht="12" customHeight="1">
      <c r="B120" s="10"/>
      <c r="C120" s="9" t="s">
        <v>39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2:9" ht="12" customHeight="1">
      <c r="B121" s="10"/>
      <c r="C121" s="9" t="s">
        <v>38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2:9" ht="12" customHeight="1">
      <c r="B122" s="10"/>
      <c r="C122" s="9" t="s">
        <v>37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2:9" ht="12" customHeight="1">
      <c r="B123" s="10"/>
      <c r="C123" s="9" t="s">
        <v>36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2:9" ht="18.75" customHeight="1">
      <c r="B124" s="40" t="s">
        <v>35</v>
      </c>
      <c r="C124" s="41"/>
      <c r="D124" s="13">
        <f t="shared" ref="D124:I124" si="15">D125+D126+D127+D128+D129+D130+D131+D132+D133</f>
        <v>0</v>
      </c>
      <c r="E124" s="13">
        <f t="shared" si="15"/>
        <v>0</v>
      </c>
      <c r="F124" s="13">
        <f t="shared" si="15"/>
        <v>0</v>
      </c>
      <c r="G124" s="13">
        <f t="shared" si="15"/>
        <v>0</v>
      </c>
      <c r="H124" s="13">
        <f t="shared" si="15"/>
        <v>0</v>
      </c>
      <c r="I124" s="13">
        <f t="shared" si="15"/>
        <v>0</v>
      </c>
    </row>
    <row r="125" spans="2:9" ht="12" customHeight="1">
      <c r="B125" s="10"/>
      <c r="C125" s="9" t="s">
        <v>34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</row>
    <row r="126" spans="2:9" ht="12" customHeight="1">
      <c r="B126" s="10"/>
      <c r="C126" s="9" t="s">
        <v>33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</row>
    <row r="127" spans="2:9" ht="12" customHeight="1">
      <c r="B127" s="10"/>
      <c r="C127" s="9" t="s">
        <v>32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</row>
    <row r="128" spans="2:9" ht="12" customHeight="1">
      <c r="B128" s="10"/>
      <c r="C128" s="9" t="s">
        <v>31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</row>
    <row r="129" spans="2:11" ht="12" customHeight="1">
      <c r="B129" s="10"/>
      <c r="C129" s="9" t="s">
        <v>30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</row>
    <row r="130" spans="2:11" ht="12" customHeight="1">
      <c r="B130" s="10"/>
      <c r="C130" s="9" t="s">
        <v>29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</row>
    <row r="131" spans="2:11" ht="12" customHeight="1">
      <c r="B131" s="10"/>
      <c r="C131" s="9" t="s">
        <v>28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K131" s="14"/>
    </row>
    <row r="132" spans="2:11" ht="12" customHeight="1">
      <c r="B132" s="10"/>
      <c r="C132" s="9" t="s">
        <v>27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K132" s="14"/>
    </row>
    <row r="133" spans="2:11" ht="12" customHeight="1">
      <c r="B133" s="10"/>
      <c r="C133" s="9" t="s">
        <v>26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K133" s="14"/>
    </row>
    <row r="134" spans="2:11" ht="12" customHeight="1">
      <c r="B134" s="27" t="s">
        <v>25</v>
      </c>
      <c r="C134" s="27"/>
      <c r="D134" s="13">
        <f t="shared" ref="D134:I134" si="16">D135+D136+D137</f>
        <v>0</v>
      </c>
      <c r="E134" s="13">
        <f t="shared" si="16"/>
        <v>0</v>
      </c>
      <c r="F134" s="13">
        <f t="shared" si="16"/>
        <v>0</v>
      </c>
      <c r="G134" s="13">
        <f t="shared" si="16"/>
        <v>0</v>
      </c>
      <c r="H134" s="13">
        <f t="shared" si="16"/>
        <v>0</v>
      </c>
      <c r="I134" s="13">
        <f t="shared" si="16"/>
        <v>0</v>
      </c>
    </row>
    <row r="135" spans="2:11" ht="12" customHeight="1">
      <c r="B135" s="10"/>
      <c r="C135" s="9" t="s">
        <v>24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2:11" ht="12" customHeight="1">
      <c r="B136" s="10"/>
      <c r="C136" s="9" t="s">
        <v>23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2:11" ht="12" customHeight="1">
      <c r="B137" s="10"/>
      <c r="C137" s="9" t="s">
        <v>22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2:11" ht="12" customHeight="1">
      <c r="B138" s="27" t="s">
        <v>21</v>
      </c>
      <c r="C138" s="27"/>
      <c r="D138" s="12">
        <f t="shared" ref="D138:I138" si="17">D139+D140+D141+D142+D143+D144+D145+D146</f>
        <v>0</v>
      </c>
      <c r="E138" s="12">
        <f t="shared" si="17"/>
        <v>0</v>
      </c>
      <c r="F138" s="12">
        <f t="shared" si="17"/>
        <v>0</v>
      </c>
      <c r="G138" s="12">
        <f t="shared" si="17"/>
        <v>0</v>
      </c>
      <c r="H138" s="12">
        <f t="shared" si="17"/>
        <v>0</v>
      </c>
      <c r="I138" s="12">
        <f t="shared" si="17"/>
        <v>0</v>
      </c>
    </row>
    <row r="139" spans="2:11" ht="12" customHeight="1">
      <c r="B139" s="10"/>
      <c r="C139" s="9" t="s">
        <v>20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2:11" ht="12" customHeight="1">
      <c r="B140" s="10"/>
      <c r="C140" s="9" t="s">
        <v>19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2:11" ht="12" customHeight="1">
      <c r="B141" s="10"/>
      <c r="C141" s="9" t="s">
        <v>18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2:11" ht="12" customHeight="1">
      <c r="B142" s="10"/>
      <c r="C142" s="9" t="s">
        <v>17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2:11" ht="12" customHeight="1">
      <c r="B143" s="10"/>
      <c r="C143" s="9" t="s">
        <v>16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2:11" ht="12" customHeight="1">
      <c r="B144" s="10"/>
      <c r="C144" s="9" t="s">
        <v>15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2:9" ht="12" customHeight="1">
      <c r="B145" s="10"/>
      <c r="C145" s="9" t="s">
        <v>14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2:9" ht="12" customHeight="1">
      <c r="B146" s="10"/>
      <c r="C146" s="9" t="s">
        <v>13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2:9" ht="12" customHeight="1">
      <c r="B147" s="27" t="s">
        <v>12</v>
      </c>
      <c r="C147" s="27"/>
      <c r="D147" s="12">
        <f t="shared" ref="D147:I147" si="18">D148+D149+D150</f>
        <v>0</v>
      </c>
      <c r="E147" s="12">
        <f t="shared" si="18"/>
        <v>0</v>
      </c>
      <c r="F147" s="12">
        <f t="shared" si="18"/>
        <v>0</v>
      </c>
      <c r="G147" s="12">
        <f t="shared" si="18"/>
        <v>0</v>
      </c>
      <c r="H147" s="12">
        <f t="shared" si="18"/>
        <v>0</v>
      </c>
      <c r="I147" s="12">
        <f t="shared" si="18"/>
        <v>0</v>
      </c>
    </row>
    <row r="148" spans="2:9" ht="12" customHeight="1">
      <c r="B148" s="10"/>
      <c r="C148" s="9" t="s">
        <v>11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</row>
    <row r="149" spans="2:9" ht="12" customHeight="1">
      <c r="B149" s="10"/>
      <c r="C149" s="9" t="s">
        <v>10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2:9" ht="12" customHeight="1">
      <c r="B150" s="10"/>
      <c r="C150" s="9" t="s">
        <v>9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2:9" ht="12" customHeight="1">
      <c r="B151" s="27" t="s">
        <v>8</v>
      </c>
      <c r="C151" s="27"/>
      <c r="D151" s="12">
        <f t="shared" ref="D151:I151" si="19">D152+D153+D154+D155+D156+D157+D158</f>
        <v>0</v>
      </c>
      <c r="E151" s="12">
        <f t="shared" si="19"/>
        <v>0</v>
      </c>
      <c r="F151" s="12">
        <f t="shared" si="19"/>
        <v>0</v>
      </c>
      <c r="G151" s="12">
        <f t="shared" si="19"/>
        <v>0</v>
      </c>
      <c r="H151" s="12">
        <f t="shared" si="19"/>
        <v>0</v>
      </c>
      <c r="I151" s="12">
        <f t="shared" si="19"/>
        <v>0</v>
      </c>
    </row>
    <row r="152" spans="2:9" ht="12" customHeight="1">
      <c r="B152" s="10"/>
      <c r="C152" s="9" t="s">
        <v>7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2:9" ht="12" customHeight="1">
      <c r="B153" s="10"/>
      <c r="C153" s="9" t="s">
        <v>6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2:9" ht="12" customHeight="1">
      <c r="B154" s="10"/>
      <c r="C154" s="9" t="s">
        <v>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2:9" ht="12" customHeight="1">
      <c r="B155" s="10"/>
      <c r="C155" s="9" t="s">
        <v>4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2:9" ht="12" customHeight="1">
      <c r="B156" s="10"/>
      <c r="C156" s="9" t="s">
        <v>3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2:9" ht="12" customHeight="1">
      <c r="B157" s="10"/>
      <c r="C157" s="9" t="s">
        <v>2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</row>
    <row r="158" spans="2:9" ht="12" customHeight="1">
      <c r="B158" s="10"/>
      <c r="C158" s="9" t="s">
        <v>1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</row>
    <row r="159" spans="2:9" ht="12" customHeight="1">
      <c r="B159" s="10"/>
      <c r="C159" s="9"/>
      <c r="D159" s="8"/>
      <c r="E159" s="8"/>
      <c r="F159" s="8"/>
      <c r="G159" s="8"/>
      <c r="H159" s="8"/>
      <c r="I159" s="8"/>
    </row>
    <row r="160" spans="2:9" ht="12" customHeight="1">
      <c r="B160" s="37" t="s">
        <v>0</v>
      </c>
      <c r="C160" s="37"/>
      <c r="D160" s="6">
        <f t="shared" ref="D160:I160" si="20">D10+D85</f>
        <v>832389816.04000008</v>
      </c>
      <c r="E160" s="7">
        <f t="shared" si="20"/>
        <v>0</v>
      </c>
      <c r="F160" s="6">
        <f t="shared" si="20"/>
        <v>832389816.04000008</v>
      </c>
      <c r="G160" s="6">
        <f t="shared" si="20"/>
        <v>34301026.300000004</v>
      </c>
      <c r="H160" s="6">
        <f t="shared" si="20"/>
        <v>29706742.189999998</v>
      </c>
      <c r="I160" s="6">
        <f t="shared" si="20"/>
        <v>798088789.74000013</v>
      </c>
    </row>
    <row r="161" spans="2:9" ht="12" customHeight="1" thickBot="1">
      <c r="B161" s="5"/>
      <c r="C161" s="4"/>
      <c r="D161" s="3"/>
      <c r="E161" s="3"/>
      <c r="F161" s="3"/>
      <c r="G161" s="3"/>
      <c r="H161" s="3"/>
      <c r="I161" s="3"/>
    </row>
    <row r="162" spans="2:9" ht="12" customHeight="1">
      <c r="B162" s="2"/>
      <c r="C162" s="2"/>
      <c r="D162" s="2"/>
      <c r="E162" s="2"/>
      <c r="F162" s="2"/>
      <c r="G162" s="2"/>
      <c r="H162" s="2"/>
      <c r="I162" s="2"/>
    </row>
    <row r="163" spans="2:9" ht="12" customHeight="1"/>
    <row r="173" spans="2:9">
      <c r="B173" s="1"/>
    </row>
  </sheetData>
  <mergeCells count="30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B85:C85"/>
    <mergeCell ref="B10:C10"/>
    <mergeCell ref="B11:C11"/>
    <mergeCell ref="B19:C19"/>
    <mergeCell ref="B29:C29"/>
    <mergeCell ref="B39:C39"/>
    <mergeCell ref="B49:C49"/>
    <mergeCell ref="B59:C59"/>
    <mergeCell ref="B63:C63"/>
    <mergeCell ref="B72:C72"/>
    <mergeCell ref="B3:I3"/>
    <mergeCell ref="B4:I4"/>
    <mergeCell ref="B5:I5"/>
    <mergeCell ref="B6:I6"/>
    <mergeCell ref="B7:I7"/>
    <mergeCell ref="B76:C76"/>
    <mergeCell ref="B84:C84"/>
    <mergeCell ref="B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LDF-06</vt:lpstr>
      <vt:lpstr>'LDF-06'!Títulos_a_imprimir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2018-05-22T14:19:53Z</dcterms:created>
  <dcterms:modified xsi:type="dcterms:W3CDTF">2018-05-29T19:10:21Z</dcterms:modified>
</cp:coreProperties>
</file>