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ownloads\"/>
    </mc:Choice>
  </mc:AlternateContent>
  <xr:revisionPtr revIDLastSave="0" documentId="13_ncr:1_{09BFA8EC-8758-4647-8951-A99E3C30CEF9}" xr6:coauthVersionLast="46" xr6:coauthVersionMax="46" xr10:uidLastSave="{00000000-0000-0000-0000-000000000000}"/>
  <bookViews>
    <workbookView xWindow="-120" yWindow="-120" windowWidth="24240" windowHeight="13140" tabRatio="747" activeTab="2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Area" localSheetId="7">'IC-15'!$A$1:$G$38</definedName>
    <definedName name="_xlnm.Print_Area" localSheetId="11">'IC-19'!$A$1:$E$144</definedName>
    <definedName name="_xlnm.Print_Area" localSheetId="13">'IC-21'!$A$1:$H$33</definedName>
    <definedName name="_xlnm.Print_Area" localSheetId="15">'IC-23'!$A$1:$G$59</definedName>
  </definedNames>
  <calcPr calcId="181029"/>
</workbook>
</file>

<file path=xl/calcChain.xml><?xml version="1.0" encoding="utf-8"?>
<calcChain xmlns="http://schemas.openxmlformats.org/spreadsheetml/2006/main">
  <c r="D32" i="20" l="1"/>
  <c r="E22" i="20"/>
  <c r="D11" i="29"/>
  <c r="E8" i="29"/>
  <c r="E11" i="29" s="1"/>
  <c r="E9" i="29"/>
  <c r="C10" i="27" l="1"/>
  <c r="C34" i="25"/>
  <c r="C18" i="17" l="1"/>
  <c r="D18" i="17"/>
  <c r="E18" i="17"/>
  <c r="C61" i="25" l="1"/>
  <c r="E31" i="20" l="1"/>
  <c r="E30" i="20"/>
  <c r="E23" i="20"/>
  <c r="C55" i="25" l="1"/>
  <c r="C54" i="25" s="1"/>
  <c r="C45" i="25"/>
  <c r="C37" i="25"/>
  <c r="C28" i="25"/>
  <c r="C25" i="25"/>
  <c r="C19" i="25"/>
  <c r="C9" i="25"/>
  <c r="C8" i="25" s="1"/>
  <c r="C118" i="27"/>
  <c r="C66" i="25" l="1"/>
  <c r="F26" i="31"/>
  <c r="F27" i="31"/>
  <c r="F28" i="31"/>
  <c r="F38" i="31" l="1"/>
  <c r="F39" i="31"/>
  <c r="F29" i="31"/>
  <c r="F30" i="31"/>
  <c r="F31" i="31"/>
  <c r="F32" i="31"/>
  <c r="F33" i="31"/>
  <c r="F34" i="31"/>
  <c r="F35" i="31"/>
  <c r="F36" i="31"/>
  <c r="F37" i="31"/>
  <c r="C11" i="29"/>
  <c r="F41" i="31" l="1"/>
  <c r="E41" i="31"/>
  <c r="E24" i="30"/>
  <c r="D24" i="30"/>
  <c r="C128" i="27"/>
  <c r="C127" i="27" s="1"/>
  <c r="C116" i="27"/>
  <c r="C114" i="27"/>
  <c r="C108" i="27"/>
  <c r="C105" i="27"/>
  <c r="C96" i="27"/>
  <c r="C92" i="27"/>
  <c r="C90" i="27"/>
  <c r="C87" i="27"/>
  <c r="C84" i="27"/>
  <c r="C81" i="27"/>
  <c r="C77" i="27"/>
  <c r="C74" i="27"/>
  <c r="C71" i="27"/>
  <c r="C67" i="27"/>
  <c r="C61" i="27"/>
  <c r="C59" i="27"/>
  <c r="C56" i="27"/>
  <c r="C52" i="27"/>
  <c r="C47" i="27"/>
  <c r="C44" i="27"/>
  <c r="C41" i="27"/>
  <c r="C38" i="27"/>
  <c r="C27" i="27"/>
  <c r="C17" i="27"/>
  <c r="C9" i="27" l="1"/>
  <c r="C37" i="27"/>
  <c r="C80" i="27"/>
  <c r="C95" i="27"/>
  <c r="C70" i="27"/>
  <c r="C11" i="28"/>
  <c r="C130" i="27" l="1"/>
  <c r="D15" i="24"/>
  <c r="E32" i="20"/>
  <c r="C32" i="20"/>
  <c r="C30" i="26" l="1"/>
  <c r="C24" i="23"/>
  <c r="C13" i="22"/>
  <c r="C14" i="19"/>
  <c r="C14" i="18"/>
  <c r="D20" i="16"/>
  <c r="D12" i="16"/>
</calcChain>
</file>

<file path=xl/sharedStrings.xml><?xml version="1.0" encoding="utf-8"?>
<sst xmlns="http://schemas.openxmlformats.org/spreadsheetml/2006/main" count="566" uniqueCount="417">
  <si>
    <t>Concepto</t>
  </si>
  <si>
    <t>Impuestos</t>
  </si>
  <si>
    <t>Contribuciones de mejoras</t>
  </si>
  <si>
    <t>Derechos</t>
  </si>
  <si>
    <t>Donativos</t>
  </si>
  <si>
    <t>Convenios</t>
  </si>
  <si>
    <t>Efectivo y Equivalentes</t>
  </si>
  <si>
    <t>Fondos y Bienes de Terceros en Garantía y/o Administración a Corto Plazo</t>
  </si>
  <si>
    <t>Activos Intangibles</t>
  </si>
  <si>
    <t>Pasivos Diferidos a Largo Plazo</t>
  </si>
  <si>
    <t>Activos Diferidos</t>
  </si>
  <si>
    <t>Otros Activos no Circulantes</t>
  </si>
  <si>
    <t>Aportaciones</t>
  </si>
  <si>
    <t>Ingresos de Gestión</t>
  </si>
  <si>
    <t>Otros Ingresos y Beneficios</t>
  </si>
  <si>
    <t>Participaciones</t>
  </si>
  <si>
    <t>Provisiones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</si>
  <si>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</si>
  <si>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</si>
  <si>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</si>
  <si>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</si>
  <si>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</si>
  <si>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</si>
  <si>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</si>
  <si>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</si>
  <si>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</si>
  <si>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</si>
  <si>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</si>
  <si>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</si>
  <si>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</si>
  <si>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</si>
  <si>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</si>
  <si>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</si>
  <si>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</si>
  <si>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</si>
  <si>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</si>
  <si>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</si>
  <si>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</si>
  <si>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</si>
  <si>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</si>
  <si>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</si>
  <si>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</si>
  <si>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</si>
  <si>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</si>
  <si>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</si>
  <si>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</si>
  <si>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</si>
  <si>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</si>
  <si>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</si>
  <si>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</si>
  <si>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</si>
  <si>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</si>
  <si>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</si>
  <si>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</si>
  <si>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</si>
  <si>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</si>
  <si>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</si>
  <si>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</si>
  <si>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</si>
  <si>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</si>
  <si>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</si>
  <si>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</si>
  <si>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</si>
  <si>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</si>
  <si>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</si>
  <si>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</si>
  <si>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</si>
  <si>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</si>
  <si>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</si>
  <si>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</si>
  <si>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</si>
  <si>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</si>
  <si>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</si>
  <si>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</si>
  <si>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</si>
  <si>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</si>
  <si>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</si>
  <si>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</si>
  <si>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</si>
  <si>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</si>
  <si>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</si>
  <si>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</si>
  <si>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</si>
  <si>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</si>
  <si>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</si>
  <si>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</si>
  <si>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</si>
  <si>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</si>
  <si>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</si>
  <si>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</si>
  <si>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</si>
  <si>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</si>
  <si>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</si>
  <si>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</si>
  <si>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</si>
  <si>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</si>
  <si>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</si>
  <si>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</si>
  <si>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</si>
  <si>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</si>
  <si>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</si>
  <si>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</si>
  <si>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</si>
  <si>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</si>
  <si>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PRESUPUESTO DE EGRESOS PAGADO</t>
  </si>
  <si>
    <t>PRESUPUESTO DE EGRESOS EJERCIDO</t>
  </si>
  <si>
    <t>PRESUPUESTO DEVENGADO</t>
  </si>
  <si>
    <t>PRESUPUESTO COMPROMETIDO</t>
  </si>
  <si>
    <t>PRESUPUESTO DE EGRESOS MODIFICADO</t>
  </si>
  <si>
    <t>PRESUPUESTO DE EGRESOS POR EJERCER</t>
  </si>
  <si>
    <t>PRESUPUESTO DE EGRESOS APROBADO</t>
  </si>
  <si>
    <t>LEY DE INGRESOS RECAUDADA</t>
  </si>
  <si>
    <t>LEY DE INGRESOS DEVENGADA</t>
  </si>
  <si>
    <t>LEY DE INGRESOS MODIFICADA</t>
  </si>
  <si>
    <t>LEY DE INGRESOS POR EJECUTAR</t>
  </si>
  <si>
    <t>LEY DE INGRESOS ESTIMADA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</si>
  <si>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</si>
  <si>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</si>
  <si>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</si>
  <si>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</si>
  <si>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</si>
  <si>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</si>
  <si>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</si>
  <si>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</si>
  <si>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</si>
  <si>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</si>
  <si>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</si>
  <si>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</si>
  <si>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</si>
  <si>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</si>
  <si>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</si>
  <si>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</si>
  <si>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</si>
  <si>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</si>
  <si>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</si>
  <si>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</si>
  <si>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</si>
  <si>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</si>
  <si>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</si>
  <si>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</si>
  <si>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</si>
  <si>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</si>
  <si>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</si>
  <si>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</si>
  <si>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</si>
  <si>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</si>
  <si>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</si>
  <si>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Anticipo a Proveedores por Adquisición de Bienes y prestación de Servicios a Corto Plazo</t>
  </si>
  <si>
    <t>Anticipo a Proveedores de Bienes Inmuebles y Muebles a Corto Plazo</t>
  </si>
  <si>
    <t>Cuentas por Cobrar a Corto Plazo</t>
  </si>
  <si>
    <t>Edificios No Habitacionales</t>
  </si>
  <si>
    <t>Mobiliario y Equipo de Administración</t>
  </si>
  <si>
    <t>Por Tiempo</t>
  </si>
  <si>
    <t>En Uso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</si>
  <si>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</si>
  <si>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</si>
  <si>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</si>
  <si>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</si>
  <si>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y Herramientas</t>
  </si>
  <si>
    <t>Software</t>
  </si>
  <si>
    <t>Licencias</t>
  </si>
  <si>
    <t>Amortización Acumulada de Software</t>
  </si>
  <si>
    <t>Amortización Acumulada de Licencias</t>
  </si>
  <si>
    <t>Línea Recta</t>
  </si>
  <si>
    <t>Bienes en Concesión</t>
  </si>
  <si>
    <t>Bienes en Arrendamiento financiero</t>
  </si>
  <si>
    <t>Bienes en Comodato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</si>
  <si>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</si>
  <si>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</si>
  <si>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</si>
  <si>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</si>
  <si>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</si>
  <si>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</si>
  <si>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</si>
  <si>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</si>
  <si>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</si>
  <si>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</si>
  <si>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</si>
  <si>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</si>
  <si>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</si>
  <si>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</si>
  <si>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</si>
  <si>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Créditos Diferidos a Largo Plazo</t>
  </si>
  <si>
    <t>Intereses Cobrados por Adelantado a Largo Plazo</t>
  </si>
  <si>
    <t>Otros Pasivos Diferidos a Largo Plazo</t>
  </si>
  <si>
    <t>Ingresos de gestión</t>
  </si>
  <si>
    <t>Impuestos sobre los ingresos</t>
  </si>
  <si>
    <t>Impuestos sobre el patrimonio</t>
  </si>
  <si>
    <t>Impuestos sobre la producción, el consumo y las
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</si>
  <si>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</si>
  <si>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</si>
  <si>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</si>
  <si>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</si>
  <si>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</si>
  <si>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</si>
  <si>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</si>
  <si>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</si>
  <si>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</si>
  <si>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</si>
  <si>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</si>
  <si>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
de bienes de dominio público</t>
  </si>
  <si>
    <t>Derechos por prestación de servicios</t>
  </si>
  <si>
    <t>Representan ingresos derivados por prestación de servicios en la expedición de cartas de antecedentes no penales</t>
  </si>
  <si>
    <t>Accesorios de derechos</t>
  </si>
  <si>
    <t>Otros derechos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</si>
  <si>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</si>
  <si>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</si>
  <si>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</si>
  <si>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</si>
  <si>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</si>
  <si>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</si>
  <si>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 y aportaciones</t>
  </si>
  <si>
    <t>Transferencias, asignaciones, subsidios y otras ayudas</t>
  </si>
  <si>
    <t>Transferencias internas y asignaciones al sector público</t>
  </si>
  <si>
    <t>Son ingresos recibidos por Secretaria de Finanzas y Administración del Gobierno del Estado de Guerrero.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</si>
  <si>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</si>
  <si>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</si>
  <si>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</si>
  <si>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</si>
  <si>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</si>
  <si>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</si>
  <si>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</si>
  <si>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</si>
  <si>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
su venta</t>
  </si>
  <si>
    <t>Incremento por variación de inventarios de mercancías
terminadas</t>
  </si>
  <si>
    <t>Incremento por variación de inventarios de mercancías en
proceso de elaboración</t>
  </si>
  <si>
    <t>Incremento por variación de inventarios de materias primas,
materiales y suministros para producción</t>
  </si>
  <si>
    <t>Incremento por variación de almacén de materias primas,
materiales y suministros de consumo</t>
  </si>
  <si>
    <t>Disminución del exceso de estimaciones por pérdida o
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</si>
  <si>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</si>
  <si>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</si>
  <si>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</si>
  <si>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</si>
  <si>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</si>
  <si>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
equivalentes</t>
  </si>
  <si>
    <t>Diferencias de cotizaciones a favor en valores negociables</t>
  </si>
  <si>
    <t>Resultado por posición monetaria</t>
  </si>
  <si>
    <t>Utilidades por participación patrimonial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</si>
  <si>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</si>
  <si>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</si>
  <si>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</si>
  <si>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</si>
  <si>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</si>
  <si>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</si>
  <si>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</si>
  <si>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</si>
  <si>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</si>
  <si>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
artículos oficiales</t>
  </si>
  <si>
    <t>Alimentos y utensilios</t>
  </si>
  <si>
    <t>Materias primas y materiales de producción y
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</si>
  <si>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</si>
  <si>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</si>
  <si>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</si>
  <si>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
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</si>
  <si>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</si>
  <si>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</si>
  <si>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</si>
  <si>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</si>
  <si>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</si>
  <si>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
servicios</t>
  </si>
  <si>
    <t>Servicios financieros, bancarios y comerciales</t>
  </si>
  <si>
    <t>Servicios de instalación, reparación, mantenimiento y
conservación</t>
  </si>
  <si>
    <t>Servicios de comunicación social y publicidad</t>
  </si>
  <si>
    <t>Servicios de traslado y viáticos</t>
  </si>
  <si>
    <t>Representa el gasto originado por el personal operativo para llevar a cabo las diferentes actividades encomendadas.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</si>
  <si>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</si>
  <si>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</si>
  <si>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</si>
  <si>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</si>
  <si>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</si>
  <si>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</si>
  <si>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</si>
  <si>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</si>
  <si>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</si>
  <si>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</si>
  <si>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</si>
  <si>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</si>
  <si>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</si>
  <si>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</si>
  <si>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</si>
  <si>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</si>
  <si>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
análogos al gobierno</t>
  </si>
  <si>
    <t>Transferencias a fideicomisos, mandatos y contratos
análogos a entidades paraestatales</t>
  </si>
  <si>
    <t>Transferencias a la seguridad social</t>
  </si>
  <si>
    <t>Transferencias por obligaciones de ley</t>
  </si>
  <si>
    <t>Donativos a instituciones cin fines de lucro</t>
  </si>
  <si>
    <t>Donativos a entidades federativas y municipios</t>
  </si>
  <si>
    <t>Donativos a fideicomisos, mandatos y contratos análogos privados</t>
  </si>
  <si>
    <t>Donativos a fideicomisos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</si>
  <si>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</si>
  <si>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</si>
  <si>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</si>
  <si>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público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</si>
  <si>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</si>
  <si>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</si>
  <si>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</si>
  <si>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</si>
  <si>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</si>
  <si>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</si>
  <si>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</si>
  <si>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</si>
  <si>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</si>
  <si>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</si>
  <si>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</si>
  <si>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</si>
  <si>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</si>
  <si>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</si>
  <si>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</si>
  <si>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</si>
  <si>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</si>
  <si>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</si>
  <si>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</si>
  <si>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
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</si>
  <si>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</si>
  <si>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</si>
  <si>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</si>
  <si>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</si>
  <si>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</si>
  <si>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</si>
  <si>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</si>
  <si>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</si>
  <si>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</si>
  <si>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obsolecencia y deterioro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</si>
  <si>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</si>
  <si>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</si>
  <si>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</si>
  <si>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</si>
  <si>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</si>
  <si>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</si>
  <si>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
suministros para producción</t>
  </si>
  <si>
    <t>Disminución de almacén de materiales y suministros de
consumo</t>
  </si>
  <si>
    <t>Aumento por insuficiencia de estimaciones por pérdida o deterioro u obsolescencia</t>
  </si>
  <si>
    <t>Aumento por insuficiencia de estimaciones por pérdida o
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</si>
  <si>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</si>
  <si>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</si>
  <si>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</si>
  <si>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</si>
  <si>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</si>
  <si>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
equivalentes</t>
  </si>
  <si>
    <t>Diferencias de cotizaciones negativas en valores
negociables</t>
  </si>
  <si>
    <t>Pérdidas por participación patrimonial</t>
  </si>
  <si>
    <t>Otros gastos varios</t>
  </si>
  <si>
    <t>Inversion publica</t>
  </si>
  <si>
    <t>Inversion publica no capitalizable</t>
  </si>
  <si>
    <t>Construccion en bienes no capitalizable</t>
  </si>
  <si>
    <t>Resultado del ejercicio</t>
  </si>
  <si>
    <t>Efectivo</t>
  </si>
  <si>
    <t>Bancos, dependencias y otros</t>
  </si>
  <si>
    <t>Federal y Estatal</t>
  </si>
  <si>
    <t>322 11 002</t>
  </si>
  <si>
    <t>Resultado de ejercicios anteriores</t>
  </si>
  <si>
    <t>Resultado de ejercicos anteriores</t>
  </si>
  <si>
    <t>7 4 1 1</t>
  </si>
  <si>
    <t>DEMANDAS JUDICIAL EN PROCESO DE
RESOLUCIÓN</t>
  </si>
  <si>
    <t>7 4 2 1</t>
  </si>
  <si>
    <t>RESOLUCIÓN DE DEMANDAS EN PROCESO
JUDICIAL</t>
  </si>
  <si>
    <t>8 1 1</t>
  </si>
  <si>
    <t>8 1 2</t>
  </si>
  <si>
    <t>8 1 3</t>
  </si>
  <si>
    <t>8 1 4</t>
  </si>
  <si>
    <t>8 1 5</t>
  </si>
  <si>
    <t>8 2 1</t>
  </si>
  <si>
    <t>8 2 2</t>
  </si>
  <si>
    <t>8 2 3</t>
  </si>
  <si>
    <t>8 2 4</t>
  </si>
  <si>
    <t>8 2 5</t>
  </si>
  <si>
    <t>8 2 6</t>
  </si>
  <si>
    <t>8 2 7</t>
  </si>
  <si>
    <t>Deudores Divedersos por Cobrar a Corto Plazo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</si>
  <si>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</si>
  <si>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</si>
  <si>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</si>
  <si>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</si>
  <si>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</si>
  <si>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 xml:space="preserve">Productos </t>
  </si>
  <si>
    <t>Productos no Comprendidos en la Ley de Ingresos Vigente, Causados en Ejercicios Fiscales Anteriores Pendientes de Liquidación o Pago</t>
  </si>
  <si>
    <t xml:space="preserve">Aprovechamientos </t>
  </si>
  <si>
    <t>Aprovechamientos no Comprendidos en la Ley de Ingresos Vigente, Causados en Ejercicios Fiscales Anteriores Pendientes de Liquidación o Pago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</si>
  <si>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</si>
  <si>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</si>
  <si>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Entidades Paraestatales y Fideicomisos No Empresariales y No Financieross</t>
  </si>
  <si>
    <t>Ingresos por Venta de Bienes y Prestación de Servicios de Empresas Productivas del Estado</t>
  </si>
  <si>
    <t>IIngresos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</si>
  <si>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</si>
  <si>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</si>
  <si>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</si>
  <si>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</si>
  <si>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jubilaicones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</si>
  <si>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</si>
  <si>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</si>
  <si>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</si>
  <si>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</si>
  <si>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</si>
  <si>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</si>
  <si>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Intereses Ganados de Títulos, Valores y demás Instrumentos Financieros</t>
  </si>
  <si>
    <t>Representan ingresos por mantener o superar los saldos promedio de las cuentas productivas</t>
  </si>
  <si>
    <t xml:space="preserve"> </t>
  </si>
  <si>
    <t>Representa pagos de nomina del personal operativo y administrativo de la Fiscalía general del Estado de Guerrero</t>
  </si>
  <si>
    <t>A la fecha del tercer trimestre  no se ha calculado la estimación de cuentas incobrables, inventarios en deterioro u otra que aplique.</t>
  </si>
  <si>
    <t>Representa pagos referentes  a la seguridad social ISSSTE.</t>
  </si>
  <si>
    <t>Representa pagos de estímulos por antigüedad</t>
  </si>
  <si>
    <t>Representa pagos por prestaciones sociales y eocnómicas.</t>
  </si>
  <si>
    <t xml:space="preserve">Representa la depreciaicón por el uso de los bienes muebles </t>
  </si>
  <si>
    <t>Representa la Amortización de las licencias y sottware</t>
  </si>
  <si>
    <t>Representa pagos realizados por la emisión de documentos y artículos oficiales</t>
  </si>
  <si>
    <t xml:space="preserve">Representa pagos realizados por aliementos </t>
  </si>
  <si>
    <t>Representa la compra de productos químicos, farmacéuticos y de laboratorio</t>
  </si>
  <si>
    <t>Representa pago por combustible y lubricantes</t>
  </si>
  <si>
    <t>Representa pagos por uniformes al personal operativo</t>
  </si>
  <si>
    <t>Representa pagos por materiales de seguridad</t>
  </si>
  <si>
    <t>Representa pagos por herramientas y refacciones</t>
  </si>
  <si>
    <t>Representa pagos por servicios básicos</t>
  </si>
  <si>
    <t>Representa pagos por servicios profesionales</t>
  </si>
  <si>
    <t>Representa pagos por comisiones bancarias</t>
  </si>
  <si>
    <t>Representa pagos por reparación y mantenimiento de biene muebles e inmuebles.</t>
  </si>
  <si>
    <t>Representa pagos por otros servicios generales.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</si>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</sst>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32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Fill="1" applyBorder="1" applyAlignment="1">
      <alignment vertical="top"/>
    </xf>
    <xf numFmtId="0" fontId="14" fillId="0" borderId="0" xfId="15" applyFont="1" applyFill="1"/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0" fontId="19" fillId="0" borderId="0" xfId="15" applyFont="1" applyAlignment="1">
      <alignment horizontal="left" wrapText="1"/>
    </xf>
    <xf numFmtId="4" fontId="19" fillId="0" borderId="0" xfId="15" applyNumberFormat="1" applyFont="1" applyAlignment="1">
      <alignment horizontal="left" wrapText="1"/>
    </xf>
    <xf numFmtId="0" fontId="20" fillId="0" borderId="0" xfId="15" applyFont="1"/>
    <xf numFmtId="4" fontId="12" fillId="0" borderId="0" xfId="15" applyNumberFormat="1" applyFont="1"/>
    <xf numFmtId="4" fontId="19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20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0" fontId="9" fillId="0" borderId="0" xfId="15" applyFont="1"/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4" fontId="17" fillId="0" borderId="0" xfId="17" applyNumberFormat="1" applyFont="1" applyFill="1" applyBorder="1" applyAlignment="1">
      <alignment horizontal="right" wrapText="1"/>
    </xf>
    <xf numFmtId="2" fontId="17" fillId="0" borderId="0" xfId="15" applyNumberFormat="1" applyFont="1" applyFill="1" applyBorder="1" applyAlignment="1">
      <alignment horizontal="right" wrapText="1"/>
    </xf>
    <xf numFmtId="0" fontId="22" fillId="0" borderId="0" xfId="15" applyFont="1" applyFill="1" applyBorder="1" applyAlignment="1">
      <alignment horizontal="left" vertical="center" wrapText="1"/>
    </xf>
    <xf numFmtId="4" fontId="22" fillId="0" borderId="0" xfId="17" applyNumberFormat="1" applyFont="1" applyFill="1" applyBorder="1" applyAlignment="1">
      <alignment horizontal="right" wrapText="1"/>
    </xf>
    <xf numFmtId="2" fontId="22" fillId="0" borderId="0" xfId="15" applyNumberFormat="1" applyFont="1" applyFill="1" applyBorder="1" applyAlignment="1">
      <alignment horizontal="right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9" fillId="0" borderId="0" xfId="18" applyFont="1"/>
    <xf numFmtId="0" fontId="23" fillId="0" borderId="0" xfId="8" applyFont="1" applyFill="1" applyBorder="1"/>
    <xf numFmtId="0" fontId="16" fillId="0" borderId="0" xfId="18" applyFont="1"/>
    <xf numFmtId="0" fontId="23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3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 applyBorder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0" fontId="6" fillId="0" borderId="14" xfId="15" applyFont="1" applyFill="1" applyBorder="1" applyAlignment="1">
      <alignment horizontal="lef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3" fillId="0" borderId="0" xfId="19" applyFont="1" applyFill="1" applyBorder="1" applyAlignment="1">
      <alignment vertical="top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6" fillId="0" borderId="11" xfId="8" applyFont="1" applyFill="1" applyBorder="1" applyAlignment="1">
      <alignment horizontal="center" vertical="center" wrapText="1"/>
    </xf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26" fillId="0" borderId="0" xfId="18" applyFont="1"/>
    <xf numFmtId="0" fontId="3" fillId="0" borderId="0" xfId="18" applyFont="1" applyAlignment="1">
      <alignment horizontal="left" vertical="center" wrapText="1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vertical="center"/>
    </xf>
    <xf numFmtId="0" fontId="10" fillId="0" borderId="0" xfId="15" applyFont="1"/>
    <xf numFmtId="0" fontId="29" fillId="0" borderId="0" xfId="15" applyFont="1"/>
    <xf numFmtId="0" fontId="29" fillId="0" borderId="0" xfId="18" applyFont="1"/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 applyAlignment="1">
      <alignment horizontal="center"/>
    </xf>
    <xf numFmtId="0" fontId="15" fillId="0" borderId="0" xfId="15" applyFont="1"/>
    <xf numFmtId="0" fontId="10" fillId="0" borderId="0" xfId="15" applyFont="1" applyAlignment="1">
      <alignment horizontal="center"/>
    </xf>
    <xf numFmtId="0" fontId="11" fillId="0" borderId="0" xfId="15" applyFont="1" applyAlignment="1">
      <alignment horizontal="center"/>
    </xf>
    <xf numFmtId="0" fontId="10" fillId="0" borderId="0" xfId="18" applyFont="1" applyAlignment="1">
      <alignment horizontal="center"/>
    </xf>
    <xf numFmtId="0" fontId="10" fillId="0" borderId="0" xfId="15" applyFont="1" applyAlignment="1"/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 wrapText="1"/>
    </xf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43" fontId="4" fillId="0" borderId="11" xfId="29" applyFont="1" applyFill="1" applyBorder="1" applyAlignment="1">
      <alignment horizontal="right" vertical="center" wrapText="1"/>
    </xf>
    <xf numFmtId="0" fontId="6" fillId="0" borderId="17" xfId="15" applyFont="1" applyFill="1" applyBorder="1" applyAlignment="1">
      <alignment horizontal="left" vertical="center" wrapText="1"/>
    </xf>
    <xf numFmtId="2" fontId="4" fillId="0" borderId="14" xfId="29" applyNumberFormat="1" applyFont="1" applyFill="1" applyBorder="1" applyAlignment="1">
      <alignment horizontal="right" vertical="center" wrapText="1"/>
    </xf>
    <xf numFmtId="0" fontId="6" fillId="0" borderId="5" xfId="15" applyFont="1" applyFill="1" applyBorder="1" applyAlignment="1">
      <alignment horizontal="left" vertical="center" wrapText="1"/>
    </xf>
    <xf numFmtId="43" fontId="4" fillId="0" borderId="14" xfId="29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 vertical="center"/>
    </xf>
    <xf numFmtId="4" fontId="6" fillId="0" borderId="14" xfId="15" applyNumberFormat="1" applyFont="1" applyFill="1" applyBorder="1" applyAlignment="1">
      <alignment horizontal="right" vertical="center" wrapText="1"/>
    </xf>
    <xf numFmtId="0" fontId="4" fillId="0" borderId="9" xfId="15" applyFont="1" applyBorder="1" applyAlignment="1">
      <alignment horizontal="center" vertical="center"/>
    </xf>
    <xf numFmtId="2" fontId="4" fillId="0" borderId="11" xfId="29" applyNumberFormat="1" applyFont="1" applyFill="1" applyBorder="1" applyAlignment="1">
      <alignment horizontal="right" vertical="center" wrapText="1"/>
    </xf>
    <xf numFmtId="4" fontId="6" fillId="0" borderId="15" xfId="15" applyNumberFormat="1" applyFont="1" applyFill="1" applyBorder="1" applyAlignment="1">
      <alignment horizontal="right" vertical="center" wrapText="1"/>
    </xf>
    <xf numFmtId="43" fontId="4" fillId="0" borderId="18" xfId="29" applyFont="1" applyFill="1" applyBorder="1" applyAlignment="1">
      <alignment horizontal="right" vertical="center" wrapText="1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1" fillId="0" borderId="0" xfId="15"/>
    <xf numFmtId="0" fontId="4" fillId="0" borderId="5" xfId="15" applyFont="1" applyBorder="1"/>
    <xf numFmtId="49" fontId="4" fillId="0" borderId="16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2" fontId="4" fillId="0" borderId="5" xfId="29" applyNumberFormat="1" applyFont="1" applyFill="1" applyBorder="1"/>
    <xf numFmtId="2" fontId="4" fillId="0" borderId="5" xfId="15" applyNumberFormat="1" applyFont="1" applyBorder="1"/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6" fillId="0" borderId="19" xfId="15" applyFont="1" applyFill="1" applyBorder="1" applyAlignment="1">
      <alignment horizontal="left" vertical="center" wrapText="1"/>
    </xf>
    <xf numFmtId="0" fontId="4" fillId="0" borderId="5" xfId="15" applyFont="1" applyBorder="1" applyAlignment="1">
      <alignment horizontal="center"/>
    </xf>
    <xf numFmtId="0" fontId="5" fillId="0" borderId="4" xfId="16" applyFont="1" applyFill="1" applyBorder="1" applyAlignment="1">
      <alignment vertical="top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6" fillId="0" borderId="16" xfId="15" applyFont="1" applyFill="1" applyBorder="1" applyAlignment="1">
      <alignment horizontal="left" vertical="center" wrapText="1"/>
    </xf>
    <xf numFmtId="0" fontId="1" fillId="0" borderId="0" xfId="15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43" fontId="4" fillId="0" borderId="5" xfId="29" applyFont="1" applyFill="1" applyBorder="1"/>
    <xf numFmtId="0" fontId="4" fillId="0" borderId="5" xfId="15" applyFont="1" applyFill="1" applyBorder="1"/>
    <xf numFmtId="4" fontId="4" fillId="0" borderId="5" xfId="15" applyNumberFormat="1" applyFont="1" applyFill="1" applyBorder="1"/>
    <xf numFmtId="2" fontId="4" fillId="0" borderId="5" xfId="29" applyNumberFormat="1" applyFont="1" applyFill="1" applyBorder="1"/>
    <xf numFmtId="0" fontId="4" fillId="0" borderId="5" xfId="15" applyFont="1" applyFill="1" applyBorder="1" applyAlignment="1">
      <alignment wrapText="1"/>
    </xf>
    <xf numFmtId="0" fontId="4" fillId="0" borderId="5" xfId="15" applyFont="1" applyFill="1" applyBorder="1" applyAlignment="1">
      <alignment horizontal="center"/>
    </xf>
    <xf numFmtId="4" fontId="1" fillId="0" borderId="0" xfId="15" applyNumberForma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center" wrapText="1"/>
    </xf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center" wrapText="1"/>
    </xf>
    <xf numFmtId="4" fontId="4" fillId="0" borderId="5" xfId="15" applyNumberFormat="1" applyFont="1" applyFill="1" applyBorder="1" applyAlignment="1">
      <alignment horizontal="center"/>
    </xf>
    <xf numFmtId="0" fontId="1" fillId="0" borderId="0" xfId="15"/>
    <xf numFmtId="0" fontId="4" fillId="0" borderId="5" xfId="15" applyFont="1" applyBorder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4" fillId="0" borderId="5" xfId="15" applyNumberFormat="1" applyFont="1" applyFill="1" applyBorder="1" applyAlignment="1">
      <alignment wrapText="1"/>
    </xf>
    <xf numFmtId="0" fontId="6" fillId="0" borderId="14" xfId="15" applyFont="1" applyFill="1" applyBorder="1" applyAlignment="1">
      <alignment horizontal="lef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5" fillId="0" borderId="5" xfId="16" applyFont="1" applyFill="1" applyBorder="1" applyAlignment="1">
      <alignment horizontal="center"/>
    </xf>
    <xf numFmtId="0" fontId="5" fillId="0" borderId="2" xfId="16" applyFont="1" applyFill="1" applyBorder="1" applyAlignment="1"/>
    <xf numFmtId="0" fontId="1" fillId="0" borderId="0" xfId="15"/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0" fontId="6" fillId="0" borderId="16" xfId="15" applyFont="1" applyFill="1" applyBorder="1" applyAlignment="1">
      <alignment horizontal="left" vertical="center" wrapText="1"/>
    </xf>
    <xf numFmtId="0" fontId="1" fillId="0" borderId="0" xfId="15"/>
    <xf numFmtId="4" fontId="4" fillId="0" borderId="5" xfId="15" applyNumberFormat="1" applyFont="1" applyFill="1" applyBorder="1" applyAlignment="1">
      <alignment horizontal="right" wrapText="1"/>
    </xf>
    <xf numFmtId="0" fontId="1" fillId="0" borderId="0" xfId="15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6" fillId="0" borderId="16" xfId="15" applyFont="1" applyFill="1" applyBorder="1" applyAlignment="1">
      <alignment horizontal="left" vertical="center" wrapText="1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/>
    </xf>
    <xf numFmtId="49" fontId="6" fillId="0" borderId="13" xfId="15" applyNumberFormat="1" applyFont="1" applyFill="1" applyBorder="1" applyAlignment="1">
      <alignment horizontal="left" vertical="center" wrapText="1"/>
    </xf>
    <xf numFmtId="0" fontId="4" fillId="0" borderId="5" xfId="15" applyFont="1" applyBorder="1" applyAlignment="1">
      <alignment horizontal="center" vertical="center" wrapText="1"/>
    </xf>
    <xf numFmtId="4" fontId="4" fillId="0" borderId="5" xfId="15" applyNumberFormat="1" applyFont="1" applyFill="1" applyBorder="1" applyAlignment="1">
      <alignment horizontal="center" wrapText="1"/>
    </xf>
    <xf numFmtId="0" fontId="6" fillId="0" borderId="16" xfId="15" applyFont="1" applyFill="1" applyBorder="1" applyAlignment="1">
      <alignment horizontal="left" vertical="center" wrapText="1"/>
    </xf>
    <xf numFmtId="49" fontId="4" fillId="0" borderId="26" xfId="15" applyNumberFormat="1" applyFont="1" applyFill="1" applyBorder="1" applyAlignment="1">
      <alignment horizontal="left" vertical="center" wrapText="1"/>
    </xf>
    <xf numFmtId="0" fontId="15" fillId="0" borderId="0" xfId="15" applyFont="1"/>
    <xf numFmtId="0" fontId="6" fillId="0" borderId="5" xfId="15" applyFont="1" applyBorder="1" applyAlignment="1">
      <alignment horizontal="center" vertical="center"/>
    </xf>
    <xf numFmtId="3" fontId="4" fillId="0" borderId="5" xfId="15" applyNumberFormat="1" applyFont="1" applyFill="1" applyBorder="1" applyAlignment="1">
      <alignment horizontal="center" wrapText="1"/>
    </xf>
    <xf numFmtId="4" fontId="4" fillId="0" borderId="5" xfId="15" applyNumberFormat="1" applyFont="1" applyFill="1" applyBorder="1" applyAlignment="1">
      <alignment horizontal="center" vertical="center" wrapText="1"/>
    </xf>
    <xf numFmtId="4" fontId="4" fillId="0" borderId="9" xfId="15" applyNumberFormat="1" applyFont="1" applyFill="1" applyBorder="1" applyAlignment="1">
      <alignment horizontal="right" wrapText="1"/>
    </xf>
    <xf numFmtId="3" fontId="6" fillId="0" borderId="5" xfId="15" applyNumberFormat="1" applyFont="1" applyFill="1" applyBorder="1" applyAlignment="1">
      <alignment horizontal="center" wrapText="1"/>
    </xf>
    <xf numFmtId="0" fontId="4" fillId="0" borderId="5" xfId="15" applyFont="1" applyBorder="1" applyAlignment="1">
      <alignment wrapText="1"/>
    </xf>
    <xf numFmtId="43" fontId="4" fillId="0" borderId="8" xfId="29" applyFont="1" applyBorder="1" applyAlignment="1">
      <alignment horizontal="center"/>
    </xf>
    <xf numFmtId="0" fontId="13" fillId="0" borderId="13" xfId="18" applyFont="1" applyFill="1" applyBorder="1" applyAlignment="1">
      <alignment horizontal="center" vertical="center" wrapText="1"/>
    </xf>
    <xf numFmtId="4" fontId="13" fillId="0" borderId="5" xfId="18" applyNumberFormat="1" applyFont="1" applyFill="1" applyBorder="1" applyAlignment="1">
      <alignment horizontal="right" vertical="center" wrapText="1"/>
    </xf>
    <xf numFmtId="4" fontId="6" fillId="0" borderId="10" xfId="8" applyNumberFormat="1" applyFont="1" applyFill="1" applyBorder="1" applyAlignment="1">
      <alignment horizont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2" fontId="4" fillId="0" borderId="17" xfId="8" applyNumberFormat="1" applyFont="1" applyFill="1" applyBorder="1" applyAlignment="1">
      <alignment horizontal="right" vertical="center" wrapText="1"/>
    </xf>
    <xf numFmtId="2" fontId="4" fillId="0" borderId="25" xfId="8" applyNumberFormat="1" applyFont="1" applyFill="1" applyBorder="1" applyAlignment="1">
      <alignment horizontal="right" vertical="center" wrapText="1"/>
    </xf>
    <xf numFmtId="0" fontId="4" fillId="0" borderId="0" xfId="15" applyFont="1" applyAlignment="1">
      <alignment horizontal="left" vertical="center" wrapText="1"/>
    </xf>
    <xf numFmtId="43" fontId="1" fillId="0" borderId="0" xfId="29"/>
    <xf numFmtId="2" fontId="4" fillId="0" borderId="5" xfId="18" applyNumberFormat="1" applyFont="1" applyBorder="1" applyAlignment="1">
      <alignment horizontal="right"/>
    </xf>
    <xf numFmtId="2" fontId="4" fillId="0" borderId="8" xfId="18" applyNumberFormat="1" applyFont="1" applyBorder="1" applyAlignment="1">
      <alignment horizontal="right"/>
    </xf>
    <xf numFmtId="2" fontId="4" fillId="0" borderId="12" xfId="18" applyNumberFormat="1" applyFont="1" applyBorder="1" applyAlignment="1">
      <alignment horizontal="right"/>
    </xf>
    <xf numFmtId="43" fontId="4" fillId="0" borderId="24" xfId="29" applyFont="1" applyFill="1" applyBorder="1" applyAlignment="1">
      <alignment horizontal="right" vertical="center" wrapText="1"/>
    </xf>
    <xf numFmtId="0" fontId="15" fillId="0" borderId="0" xfId="15" applyFont="1"/>
    <xf numFmtId="0" fontId="5" fillId="0" borderId="0" xfId="8" applyFont="1" applyFill="1" applyBorder="1" applyAlignment="1">
      <alignment horizontal="left" wrapText="1"/>
    </xf>
    <xf numFmtId="0" fontId="3" fillId="0" borderId="0" xfId="18" applyFont="1" applyAlignment="1">
      <alignment horizontal="left" vertical="center" wrapText="1"/>
    </xf>
    <xf numFmtId="0" fontId="4" fillId="0" borderId="5" xfId="15" applyFont="1" applyBorder="1" applyAlignment="1">
      <alignment vertical="center"/>
    </xf>
    <xf numFmtId="4" fontId="4" fillId="0" borderId="0" xfId="15" applyNumberFormat="1" applyFont="1" applyFill="1" applyBorder="1" applyAlignment="1">
      <alignment horizontal="right" wrapText="1"/>
    </xf>
    <xf numFmtId="0" fontId="1" fillId="0" borderId="0" xfId="15" applyBorder="1"/>
    <xf numFmtId="49" fontId="6" fillId="0" borderId="5" xfId="15" applyNumberFormat="1" applyFont="1" applyFill="1" applyBorder="1" applyAlignment="1">
      <alignment horizontal="left" vertical="center" wrapText="1"/>
    </xf>
    <xf numFmtId="0" fontId="4" fillId="0" borderId="5" xfId="21" quotePrefix="1" applyFont="1" applyFill="1" applyBorder="1" applyAlignment="1">
      <alignment horizontal="center"/>
    </xf>
    <xf numFmtId="0" fontId="4" fillId="0" borderId="5" xfId="21" applyFont="1" applyFill="1" applyBorder="1" applyAlignment="1">
      <alignment wrapText="1"/>
    </xf>
    <xf numFmtId="0" fontId="4" fillId="0" borderId="5" xfId="21" quotePrefix="1" applyFont="1" applyFill="1" applyBorder="1" applyAlignment="1">
      <alignment horizontal="center" vertical="center"/>
    </xf>
    <xf numFmtId="43" fontId="4" fillId="0" borderId="17" xfId="29" applyFont="1" applyFill="1" applyBorder="1" applyAlignment="1">
      <alignment horizontal="right" vertical="center" wrapText="1"/>
    </xf>
    <xf numFmtId="0" fontId="4" fillId="0" borderId="5" xfId="21" applyFont="1" applyFill="1" applyBorder="1" applyAlignment="1">
      <alignment horizontal="center"/>
    </xf>
    <xf numFmtId="0" fontId="4" fillId="0" borderId="7" xfId="21" applyFont="1" applyFill="1" applyBorder="1" applyAlignment="1">
      <alignment horizontal="center"/>
    </xf>
    <xf numFmtId="0" fontId="4" fillId="0" borderId="5" xfId="15" applyFont="1" applyFill="1" applyBorder="1" applyAlignment="1">
      <alignment horizontal="center" vertical="center" wrapText="1"/>
    </xf>
    <xf numFmtId="43" fontId="5" fillId="0" borderId="0" xfId="12" applyNumberFormat="1" applyFont="1" applyBorder="1" applyAlignment="1">
      <alignment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6" fillId="0" borderId="0" xfId="15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1" fontId="1" fillId="0" borderId="0" xfId="15" applyNumberFormat="1"/>
    <xf numFmtId="3" fontId="4" fillId="0" borderId="5" xfId="15" applyNumberFormat="1" applyFont="1" applyFill="1" applyBorder="1" applyAlignment="1">
      <alignment horizontal="center" vertical="center" wrapText="1"/>
    </xf>
    <xf numFmtId="43" fontId="1" fillId="0" borderId="0" xfId="15" applyNumberFormat="1"/>
    <xf numFmtId="43" fontId="4" fillId="3" borderId="5" xfId="29" applyFont="1" applyFill="1" applyBorder="1"/>
    <xf numFmtId="4" fontId="0" fillId="3" borderId="0" xfId="0" applyNumberFormat="1" applyFill="1"/>
    <xf numFmtId="4" fontId="4" fillId="3" borderId="5" xfId="15" applyNumberFormat="1" applyFont="1" applyFill="1" applyBorder="1" applyAlignment="1">
      <alignment wrapText="1"/>
    </xf>
    <xf numFmtId="4" fontId="4" fillId="3" borderId="5" xfId="15" applyNumberFormat="1" applyFont="1" applyFill="1" applyBorder="1" applyAlignment="1">
      <alignment horizontal="right" vertical="center" wrapText="1"/>
    </xf>
    <xf numFmtId="43" fontId="4" fillId="3" borderId="8" xfId="29" applyFont="1" applyFill="1" applyBorder="1" applyAlignment="1">
      <alignment horizontal="center"/>
    </xf>
    <xf numFmtId="43" fontId="4" fillId="3" borderId="12" xfId="29" applyFont="1" applyFill="1" applyBorder="1" applyAlignment="1">
      <alignment horizontal="center"/>
    </xf>
    <xf numFmtId="0" fontId="4" fillId="3" borderId="12" xfId="18" applyFont="1" applyFill="1" applyBorder="1" applyAlignment="1">
      <alignment horizontal="center"/>
    </xf>
    <xf numFmtId="2" fontId="4" fillId="3" borderId="5" xfId="18" applyNumberFormat="1" applyFont="1" applyFill="1" applyBorder="1" applyAlignment="1">
      <alignment horizontal="right"/>
    </xf>
    <xf numFmtId="2" fontId="4" fillId="3" borderId="8" xfId="18" applyNumberFormat="1" applyFont="1" applyFill="1" applyBorder="1" applyAlignment="1">
      <alignment horizontal="right"/>
    </xf>
    <xf numFmtId="2" fontId="4" fillId="3" borderId="12" xfId="18" applyNumberFormat="1" applyFont="1" applyFill="1" applyBorder="1" applyAlignment="1">
      <alignment horizontal="right"/>
    </xf>
    <xf numFmtId="2" fontId="4" fillId="3" borderId="12" xfId="18" applyNumberFormat="1" applyFont="1" applyFill="1" applyBorder="1" applyAlignment="1">
      <alignment horizontal="right" wrapText="1"/>
    </xf>
    <xf numFmtId="0" fontId="4" fillId="3" borderId="8" xfId="18" applyFont="1" applyFill="1" applyBorder="1" applyAlignment="1">
      <alignment horizontal="center"/>
    </xf>
    <xf numFmtId="4" fontId="13" fillId="3" borderId="5" xfId="18" applyNumberFormat="1" applyFont="1" applyFill="1" applyBorder="1" applyAlignment="1">
      <alignment horizontal="right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43" fontId="4" fillId="3" borderId="5" xfId="29" applyFont="1" applyFill="1" applyBorder="1" applyAlignment="1">
      <alignment horizontal="center"/>
    </xf>
    <xf numFmtId="0" fontId="6" fillId="0" borderId="9" xfId="15" applyFont="1" applyBorder="1" applyAlignment="1">
      <alignment horizontal="center"/>
    </xf>
    <xf numFmtId="4" fontId="6" fillId="0" borderId="9" xfId="15" applyNumberFormat="1" applyFont="1" applyFill="1" applyBorder="1" applyAlignment="1">
      <alignment horizontal="right" vertical="center" wrapText="1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0" fontId="15" fillId="0" borderId="0" xfId="15" applyFont="1"/>
    <xf numFmtId="0" fontId="6" fillId="2" borderId="5" xfId="15" applyFont="1" applyFill="1" applyBorder="1" applyAlignment="1">
      <alignment horizontal="center" vertical="center"/>
    </xf>
    <xf numFmtId="0" fontId="17" fillId="0" borderId="0" xfId="15" applyFont="1" applyAlignment="1">
      <alignment horizontal="center"/>
    </xf>
    <xf numFmtId="0" fontId="17" fillId="0" borderId="0" xfId="15" applyFont="1"/>
    <xf numFmtId="0" fontId="11" fillId="0" borderId="0" xfId="15" applyFont="1" applyAlignment="1">
      <alignment horizontal="center"/>
    </xf>
    <xf numFmtId="0" fontId="3" fillId="0" borderId="1" xfId="16" applyFont="1" applyFill="1" applyBorder="1" applyAlignment="1">
      <alignment horizontal="left"/>
    </xf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4" fillId="0" borderId="0" xfId="15" applyFont="1" applyAlignment="1">
      <alignment horizontal="left" vertical="center" wrapText="1"/>
    </xf>
    <xf numFmtId="0" fontId="4" fillId="0" borderId="1" xfId="15" applyFont="1" applyBorder="1" applyAlignment="1">
      <alignment horizontal="center" vertical="top"/>
    </xf>
    <xf numFmtId="0" fontId="4" fillId="0" borderId="2" xfId="15" applyFont="1" applyBorder="1" applyAlignment="1">
      <alignment horizontal="center" vertical="top"/>
    </xf>
    <xf numFmtId="0" fontId="4" fillId="0" borderId="3" xfId="15" applyFont="1" applyBorder="1" applyAlignment="1">
      <alignment horizontal="center" vertical="top"/>
    </xf>
    <xf numFmtId="0" fontId="5" fillId="0" borderId="0" xfId="12" applyFont="1" applyBorder="1" applyAlignment="1">
      <alignment horizontal="justify" vertical="center"/>
    </xf>
    <xf numFmtId="0" fontId="11" fillId="0" borderId="0" xfId="16" applyFont="1" applyFill="1" applyBorder="1" applyAlignment="1">
      <alignment horizontal="left" vertical="top"/>
    </xf>
    <xf numFmtId="0" fontId="13" fillId="0" borderId="0" xfId="15" applyFont="1" applyAlignment="1">
      <alignment horizontal="center"/>
    </xf>
    <xf numFmtId="0" fontId="13" fillId="0" borderId="0" xfId="15" applyFont="1"/>
    <xf numFmtId="0" fontId="6" fillId="2" borderId="20" xfId="15" applyFont="1" applyFill="1" applyBorder="1" applyAlignment="1">
      <alignment horizontal="center" vertical="center"/>
    </xf>
    <xf numFmtId="0" fontId="17" fillId="0" borderId="0" xfId="15" applyFont="1" applyBorder="1" applyAlignment="1">
      <alignment horizontal="center"/>
    </xf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3" fillId="0" borderId="0" xfId="18" applyFont="1" applyAlignment="1">
      <alignment horizontal="left" vertical="center" wrapText="1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2">
    <cellStyle name="=C:\WINNT\SYSTEM32\COMMAND.COM" xfId="4" xr:uid="{00000000-0005-0000-0000-000000000000}"/>
    <cellStyle name="Millares" xfId="29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2" xfId="30" xr:uid="{00000000-0005-0000-0000-00001A000000}"/>
    <cellStyle name="Normal 6 3 2 2 3" xfId="23" xr:uid="{00000000-0005-0000-0000-00001B000000}"/>
    <cellStyle name="Normal 6 7" xfId="7" xr:uid="{00000000-0005-0000-0000-00001C000000}"/>
    <cellStyle name="Normal 7" xfId="27" xr:uid="{00000000-0005-0000-0000-00001D000000}"/>
    <cellStyle name="Normal 7 2" xfId="31" xr:uid="{00000000-0005-0000-0000-00001E000000}"/>
    <cellStyle name="Normal 7 4" xfId="28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1061508</xdr:colOff>
      <xdr:row>31</xdr:row>
      <xdr:rowOff>66675</xdr:rowOff>
    </xdr:from>
    <xdr:to>
      <xdr:col>6</xdr:col>
      <xdr:colOff>756707</xdr:colOff>
      <xdr:row>40</xdr:row>
      <xdr:rowOff>85725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723591" y="6152092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228599</xdr:colOff>
      <xdr:row>31</xdr:row>
      <xdr:rowOff>143932</xdr:rowOff>
    </xdr:from>
    <xdr:to>
      <xdr:col>1</xdr:col>
      <xdr:colOff>1580091</xdr:colOff>
      <xdr:row>40</xdr:row>
      <xdr:rowOff>182033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28599" y="6229349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964406</xdr:colOff>
      <xdr:row>67</xdr:row>
      <xdr:rowOff>142876</xdr:rowOff>
    </xdr:from>
    <xdr:to>
      <xdr:col>4</xdr:col>
      <xdr:colOff>1562099</xdr:colOff>
      <xdr:row>75</xdr:row>
      <xdr:rowOff>161926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6024562" y="21181220"/>
          <a:ext cx="1883568" cy="15430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67</xdr:row>
      <xdr:rowOff>119062</xdr:rowOff>
    </xdr:from>
    <xdr:to>
      <xdr:col>1</xdr:col>
      <xdr:colOff>1128712</xdr:colOff>
      <xdr:row>76</xdr:row>
      <xdr:rowOff>33337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1157406"/>
          <a:ext cx="2116931" cy="162877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375694</xdr:colOff>
      <xdr:row>6</xdr:row>
      <xdr:rowOff>38100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592667</xdr:colOff>
      <xdr:row>37</xdr:row>
      <xdr:rowOff>60325</xdr:rowOff>
    </xdr:from>
    <xdr:to>
      <xdr:col>4</xdr:col>
      <xdr:colOff>1185332</xdr:colOff>
      <xdr:row>46</xdr:row>
      <xdr:rowOff>79375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5238750" y="9712325"/>
          <a:ext cx="1883832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126998</xdr:rowOff>
    </xdr:from>
    <xdr:to>
      <xdr:col>1</xdr:col>
      <xdr:colOff>1216026</xdr:colOff>
      <xdr:row>46</xdr:row>
      <xdr:rowOff>165099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0" y="9778998"/>
          <a:ext cx="2115609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470944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642937</xdr:colOff>
      <xdr:row>133</xdr:row>
      <xdr:rowOff>23812</xdr:rowOff>
    </xdr:from>
    <xdr:to>
      <xdr:col>4</xdr:col>
      <xdr:colOff>1300162</xdr:colOff>
      <xdr:row>142</xdr:row>
      <xdr:rowOff>42862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5524500" y="36218812"/>
          <a:ext cx="1883568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116681</xdr:colOff>
      <xdr:row>133</xdr:row>
      <xdr:rowOff>138111</xdr:rowOff>
    </xdr:from>
    <xdr:to>
      <xdr:col>1</xdr:col>
      <xdr:colOff>1095374</xdr:colOff>
      <xdr:row>142</xdr:row>
      <xdr:rowOff>176212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116681" y="36333111"/>
          <a:ext cx="210978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232819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486834</xdr:colOff>
      <xdr:row>25</xdr:row>
      <xdr:rowOff>52917</xdr:rowOff>
    </xdr:from>
    <xdr:to>
      <xdr:col>6</xdr:col>
      <xdr:colOff>584199</xdr:colOff>
      <xdr:row>34</xdr:row>
      <xdr:rowOff>71967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5609167" y="492125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151341</xdr:rowOff>
    </xdr:from>
    <xdr:to>
      <xdr:col>1</xdr:col>
      <xdr:colOff>1354667</xdr:colOff>
      <xdr:row>34</xdr:row>
      <xdr:rowOff>189442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0" y="5019674"/>
          <a:ext cx="211666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910167</xdr:colOff>
      <xdr:row>23</xdr:row>
      <xdr:rowOff>31749</xdr:rowOff>
    </xdr:from>
    <xdr:to>
      <xdr:col>7</xdr:col>
      <xdr:colOff>23282</xdr:colOff>
      <xdr:row>32</xdr:row>
      <xdr:rowOff>50799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6032500" y="4921249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47623</xdr:colOff>
      <xdr:row>23</xdr:row>
      <xdr:rowOff>140757</xdr:rowOff>
    </xdr:from>
    <xdr:to>
      <xdr:col>1</xdr:col>
      <xdr:colOff>1402290</xdr:colOff>
      <xdr:row>32</xdr:row>
      <xdr:rowOff>178858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47623" y="5030257"/>
          <a:ext cx="211666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461962</xdr:colOff>
      <xdr:row>27</xdr:row>
      <xdr:rowOff>190500</xdr:rowOff>
    </xdr:from>
    <xdr:to>
      <xdr:col>4</xdr:col>
      <xdr:colOff>1254918</xdr:colOff>
      <xdr:row>36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5105400" y="5453063"/>
          <a:ext cx="2055018" cy="176688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23811</xdr:colOff>
      <xdr:row>28</xdr:row>
      <xdr:rowOff>83343</xdr:rowOff>
    </xdr:from>
    <xdr:to>
      <xdr:col>2</xdr:col>
      <xdr:colOff>1173955</xdr:colOff>
      <xdr:row>37</xdr:row>
      <xdr:rowOff>7144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952499" y="5560218"/>
          <a:ext cx="2114550" cy="1781176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790575</xdr:colOff>
      <xdr:row>0</xdr:row>
      <xdr:rowOff>0</xdr:rowOff>
    </xdr:from>
    <xdr:to>
      <xdr:col>2</xdr:col>
      <xdr:colOff>261394</xdr:colOff>
      <xdr:row>6</xdr:row>
      <xdr:rowOff>28575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50</xdr:row>
      <xdr:rowOff>179919</xdr:rowOff>
    </xdr:from>
    <xdr:to>
      <xdr:col>5</xdr:col>
      <xdr:colOff>1013883</xdr:colOff>
      <xdr:row>58</xdr:row>
      <xdr:rowOff>68794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254750" y="11313586"/>
          <a:ext cx="1881716" cy="173037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159808</xdr:colOff>
      <xdr:row>51</xdr:row>
      <xdr:rowOff>109008</xdr:rowOff>
    </xdr:from>
    <xdr:to>
      <xdr:col>2</xdr:col>
      <xdr:colOff>697441</xdr:colOff>
      <xdr:row>58</xdr:row>
      <xdr:rowOff>179916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78391" y="11433175"/>
          <a:ext cx="2114550" cy="172190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851944</xdr:colOff>
      <xdr:row>6</xdr:row>
      <xdr:rowOff>114300</xdr:rowOff>
    </xdr:to>
    <xdr:pic>
      <xdr:nvPicPr>
        <xdr:cNvPr id="10" name="1 Imagen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578909</xdr:colOff>
      <xdr:row>27</xdr:row>
      <xdr:rowOff>42334</xdr:rowOff>
    </xdr:from>
    <xdr:to>
      <xdr:col>6</xdr:col>
      <xdr:colOff>485774</xdr:colOff>
      <xdr:row>36</xdr:row>
      <xdr:rowOff>61384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542492" y="6043084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27</xdr:row>
      <xdr:rowOff>151342</xdr:rowOff>
    </xdr:from>
    <xdr:to>
      <xdr:col>1</xdr:col>
      <xdr:colOff>1446742</xdr:colOff>
      <xdr:row>36</xdr:row>
      <xdr:rowOff>189443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5250" y="6152092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1044576</xdr:colOff>
      <xdr:row>29</xdr:row>
      <xdr:rowOff>52917</xdr:rowOff>
    </xdr:from>
    <xdr:to>
      <xdr:col>6</xdr:col>
      <xdr:colOff>686858</xdr:colOff>
      <xdr:row>38</xdr:row>
      <xdr:rowOff>71967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51576" y="5820834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296334</xdr:colOff>
      <xdr:row>29</xdr:row>
      <xdr:rowOff>130175</xdr:rowOff>
    </xdr:from>
    <xdr:to>
      <xdr:col>1</xdr:col>
      <xdr:colOff>1647826</xdr:colOff>
      <xdr:row>38</xdr:row>
      <xdr:rowOff>168276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96334" y="5898092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1055159</xdr:colOff>
      <xdr:row>32</xdr:row>
      <xdr:rowOff>63500</xdr:rowOff>
    </xdr:from>
    <xdr:to>
      <xdr:col>6</xdr:col>
      <xdr:colOff>496358</xdr:colOff>
      <xdr:row>41</xdr:row>
      <xdr:rowOff>82550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034742" y="625475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116417</xdr:colOff>
      <xdr:row>32</xdr:row>
      <xdr:rowOff>140758</xdr:rowOff>
    </xdr:from>
    <xdr:to>
      <xdr:col>1</xdr:col>
      <xdr:colOff>1467909</xdr:colOff>
      <xdr:row>41</xdr:row>
      <xdr:rowOff>178859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16417" y="6332008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441325</xdr:colOff>
      <xdr:row>35</xdr:row>
      <xdr:rowOff>63500</xdr:rowOff>
    </xdr:from>
    <xdr:to>
      <xdr:col>5</xdr:col>
      <xdr:colOff>1163108</xdr:colOff>
      <xdr:row>44</xdr:row>
      <xdr:rowOff>82550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145742" y="749300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63500</xdr:colOff>
      <xdr:row>35</xdr:row>
      <xdr:rowOff>130174</xdr:rowOff>
    </xdr:from>
    <xdr:to>
      <xdr:col>1</xdr:col>
      <xdr:colOff>1414992</xdr:colOff>
      <xdr:row>44</xdr:row>
      <xdr:rowOff>168275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3500" y="7559674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1366294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3117585</xdr:colOff>
      <xdr:row>22</xdr:row>
      <xdr:rowOff>23812</xdr:rowOff>
    </xdr:from>
    <xdr:to>
      <xdr:col>2</xdr:col>
      <xdr:colOff>1479284</xdr:colOff>
      <xdr:row>31</xdr:row>
      <xdr:rowOff>42862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772679" y="5965031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102392</xdr:rowOff>
    </xdr:from>
    <xdr:to>
      <xdr:col>0</xdr:col>
      <xdr:colOff>2113492</xdr:colOff>
      <xdr:row>31</xdr:row>
      <xdr:rowOff>140493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043611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213769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1266825</xdr:colOff>
      <xdr:row>21</xdr:row>
      <xdr:rowOff>84666</xdr:rowOff>
    </xdr:from>
    <xdr:to>
      <xdr:col>3</xdr:col>
      <xdr:colOff>1872191</xdr:colOff>
      <xdr:row>30</xdr:row>
      <xdr:rowOff>103716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140325" y="4529666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21</xdr:row>
      <xdr:rowOff>161924</xdr:rowOff>
    </xdr:from>
    <xdr:to>
      <xdr:col>1</xdr:col>
      <xdr:colOff>959909</xdr:colOff>
      <xdr:row>31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606924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518569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1012825</xdr:colOff>
      <xdr:row>28</xdr:row>
      <xdr:rowOff>52916</xdr:rowOff>
    </xdr:from>
    <xdr:to>
      <xdr:col>6</xdr:col>
      <xdr:colOff>718607</xdr:colOff>
      <xdr:row>37</xdr:row>
      <xdr:rowOff>71966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674908" y="6095999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130174</xdr:rowOff>
    </xdr:from>
    <xdr:to>
      <xdr:col>1</xdr:col>
      <xdr:colOff>1266825</xdr:colOff>
      <xdr:row>37</xdr:row>
      <xdr:rowOff>168275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173257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375694</xdr:colOff>
      <xdr:row>6</xdr:row>
      <xdr:rowOff>38100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483660</xdr:colOff>
      <xdr:row>32</xdr:row>
      <xdr:rowOff>52916</xdr:rowOff>
    </xdr:from>
    <xdr:to>
      <xdr:col>5</xdr:col>
      <xdr:colOff>1099609</xdr:colOff>
      <xdr:row>41</xdr:row>
      <xdr:rowOff>71966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780743" y="6244166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201084</xdr:colOff>
      <xdr:row>32</xdr:row>
      <xdr:rowOff>119590</xdr:rowOff>
    </xdr:from>
    <xdr:to>
      <xdr:col>1</xdr:col>
      <xdr:colOff>1277409</xdr:colOff>
      <xdr:row>41</xdr:row>
      <xdr:rowOff>157691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201084" y="6310840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54"/>
  <sheetViews>
    <sheetView view="pageBreakPreview" zoomScale="90" zoomScaleNormal="100" zoomScaleSheetLayoutView="90" workbookViewId="0">
      <selection activeCell="B28" sqref="B28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139</v>
      </c>
    </row>
    <row r="2" spans="1:7" x14ac:dyDescent="0.25">
      <c r="A2" s="291" t="s">
        <v>143</v>
      </c>
      <c r="B2" s="291"/>
      <c r="C2" s="291"/>
      <c r="D2" s="291"/>
      <c r="E2" s="291"/>
      <c r="F2" s="291"/>
      <c r="G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7" x14ac:dyDescent="0.25">
      <c r="A4" s="291" t="s">
        <v>21</v>
      </c>
      <c r="B4" s="291"/>
      <c r="C4" s="291"/>
      <c r="D4" s="291"/>
      <c r="E4" s="291"/>
      <c r="F4" s="291"/>
      <c r="G4" s="291"/>
    </row>
    <row r="5" spans="1:7" x14ac:dyDescent="0.25">
      <c r="A5" s="293" t="s">
        <v>22</v>
      </c>
      <c r="B5" s="293"/>
      <c r="C5" s="293"/>
      <c r="D5" s="293"/>
      <c r="E5" s="293"/>
      <c r="F5" s="293"/>
      <c r="G5" s="293"/>
    </row>
    <row r="6" spans="1:7" x14ac:dyDescent="0.25">
      <c r="A6" s="293" t="s">
        <v>6</v>
      </c>
      <c r="B6" s="293"/>
      <c r="C6" s="293"/>
      <c r="D6" s="293"/>
      <c r="E6" s="293"/>
      <c r="F6" s="293"/>
      <c r="G6" s="293"/>
    </row>
    <row r="7" spans="1:7" x14ac:dyDescent="0.25">
      <c r="A7" s="294" t="s">
        <v>23</v>
      </c>
      <c r="B7" s="294"/>
      <c r="C7" s="294"/>
      <c r="D7" s="294"/>
      <c r="E7" s="6"/>
      <c r="F7" s="7"/>
      <c r="G7" s="5"/>
    </row>
    <row r="8" spans="1:7" ht="24" customHeight="1" x14ac:dyDescent="0.25">
      <c r="A8" s="132" t="s">
        <v>24</v>
      </c>
      <c r="B8" s="133" t="s">
        <v>25</v>
      </c>
      <c r="C8" s="134" t="s">
        <v>26</v>
      </c>
      <c r="D8" s="134" t="s">
        <v>27</v>
      </c>
      <c r="E8" s="8"/>
      <c r="F8" s="9"/>
      <c r="G8" s="1"/>
    </row>
    <row r="9" spans="1:7" x14ac:dyDescent="0.25">
      <c r="A9" s="151">
        <v>1114</v>
      </c>
      <c r="B9" s="152" t="s">
        <v>99</v>
      </c>
      <c r="C9" s="153"/>
      <c r="D9" s="154">
        <v>0</v>
      </c>
      <c r="E9" s="8"/>
      <c r="F9" s="9"/>
      <c r="G9" s="1"/>
    </row>
    <row r="10" spans="1:7" x14ac:dyDescent="0.25">
      <c r="A10" s="151">
        <v>1115</v>
      </c>
      <c r="B10" s="155" t="s">
        <v>144</v>
      </c>
      <c r="C10" s="153"/>
      <c r="D10" s="154">
        <v>0</v>
      </c>
      <c r="E10" s="8"/>
      <c r="F10" s="9"/>
      <c r="G10" s="1"/>
    </row>
    <row r="11" spans="1:7" x14ac:dyDescent="0.25">
      <c r="A11" s="58"/>
      <c r="B11" s="62"/>
      <c r="C11" s="60"/>
      <c r="D11" s="61"/>
      <c r="E11" s="8"/>
      <c r="F11" s="10"/>
      <c r="G11" s="1"/>
    </row>
    <row r="12" spans="1:7" x14ac:dyDescent="0.25">
      <c r="A12" s="58"/>
      <c r="B12" s="141" t="s">
        <v>17</v>
      </c>
      <c r="C12" s="60"/>
      <c r="D12" s="149">
        <f>SUM(D9:D11)</f>
        <v>0</v>
      </c>
      <c r="E12" s="8"/>
      <c r="F12" s="10"/>
      <c r="G12" s="1"/>
    </row>
    <row r="13" spans="1:7" x14ac:dyDescent="0.25">
      <c r="A13" s="11"/>
      <c r="B13" s="12"/>
      <c r="C13" s="8"/>
      <c r="D13" s="13"/>
      <c r="E13" s="8"/>
      <c r="F13" s="10"/>
      <c r="G13" s="1"/>
    </row>
    <row r="14" spans="1:7" x14ac:dyDescent="0.25">
      <c r="A14" s="292" t="s">
        <v>28</v>
      </c>
      <c r="B14" s="292"/>
      <c r="C14" s="292"/>
      <c r="D14" s="292"/>
      <c r="E14" s="292"/>
      <c r="F14" s="63"/>
      <c r="G14" s="64"/>
    </row>
    <row r="15" spans="1:7" ht="18.75" customHeight="1" x14ac:dyDescent="0.25">
      <c r="A15" s="295" t="s">
        <v>24</v>
      </c>
      <c r="B15" s="295" t="s">
        <v>25</v>
      </c>
      <c r="C15" s="297" t="s">
        <v>26</v>
      </c>
      <c r="D15" s="297" t="s">
        <v>27</v>
      </c>
      <c r="E15" s="299" t="s">
        <v>29</v>
      </c>
      <c r="F15" s="299"/>
      <c r="G15" s="299"/>
    </row>
    <row r="16" spans="1:7" ht="27.75" customHeight="1" x14ac:dyDescent="0.25">
      <c r="A16" s="296"/>
      <c r="B16" s="296"/>
      <c r="C16" s="298"/>
      <c r="D16" s="298"/>
      <c r="E16" s="135" t="s">
        <v>30</v>
      </c>
      <c r="F16" s="135" t="s">
        <v>31</v>
      </c>
      <c r="G16" s="135" t="s">
        <v>32</v>
      </c>
    </row>
    <row r="17" spans="1:10" x14ac:dyDescent="0.25">
      <c r="A17" s="157">
        <v>1121</v>
      </c>
      <c r="B17" s="158" t="s">
        <v>145</v>
      </c>
      <c r="C17" s="159"/>
      <c r="D17" s="159">
        <v>0</v>
      </c>
      <c r="E17" s="159">
        <v>0</v>
      </c>
      <c r="F17" s="160">
        <v>0</v>
      </c>
      <c r="G17" s="161">
        <v>0</v>
      </c>
    </row>
    <row r="18" spans="1:10" x14ac:dyDescent="0.25">
      <c r="A18" s="157">
        <v>1211</v>
      </c>
      <c r="B18" s="158" t="s">
        <v>146</v>
      </c>
      <c r="C18" s="159"/>
      <c r="D18" s="159">
        <v>0</v>
      </c>
      <c r="E18" s="159">
        <v>0</v>
      </c>
      <c r="F18" s="160">
        <v>0</v>
      </c>
      <c r="G18" s="161">
        <v>0</v>
      </c>
    </row>
    <row r="19" spans="1:10" x14ac:dyDescent="0.25">
      <c r="A19" s="58"/>
      <c r="B19" s="68"/>
      <c r="C19" s="66"/>
      <c r="D19" s="166"/>
      <c r="E19" s="66"/>
      <c r="F19" s="67"/>
      <c r="G19" s="58"/>
    </row>
    <row r="20" spans="1:10" x14ac:dyDescent="0.25">
      <c r="A20" s="58"/>
      <c r="B20" s="143" t="s">
        <v>17</v>
      </c>
      <c r="C20" s="66"/>
      <c r="D20" s="166">
        <f>+D19</f>
        <v>0</v>
      </c>
      <c r="E20" s="66"/>
      <c r="F20" s="67"/>
      <c r="G20" s="58"/>
    </row>
    <row r="21" spans="1:10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/>
    </row>
    <row r="22" spans="1:10" s="211" customFormat="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/>
    </row>
    <row r="23" spans="1:10" s="211" customFormat="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/>
    </row>
    <row r="24" spans="1:10" s="211" customFormat="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/>
    </row>
    <row r="25" spans="1:10" s="211" customFormat="1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/>
    </row>
    <row r="26" spans="1:10" s="211" customForma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/>
    </row>
    <row r="27" spans="1:10" s="211" customFormat="1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/>
    </row>
    <row r="28" spans="1:10" s="211" customFormat="1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/>
    </row>
    <row r="29" spans="1:10" s="211" customForma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/>
    </row>
    <row r="30" spans="1:10" s="211" customForma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/>
    </row>
    <row r="31" spans="1:10" x14ac:dyDescent="0.25">
      <c r="A31" s="11"/>
      <c r="B31" s="12"/>
      <c r="C31" s="8"/>
      <c r="D31" s="8"/>
      <c r="E31" s="8"/>
      <c r="F31" s="14"/>
      <c r="G31" s="11"/>
    </row>
    <row r="32" spans="1:10" x14ac:dyDescent="0.25">
      <c r="A32" s="11"/>
      <c r="B32" s="12"/>
      <c r="C32" s="8"/>
      <c r="D32" s="8"/>
      <c r="E32" s="8"/>
      <c r="F32" s="14"/>
      <c r="G32" s="11"/>
    </row>
    <row r="33" spans="1:7" x14ac:dyDescent="0.25">
      <c r="A33" s="11"/>
      <c r="B33" s="12"/>
      <c r="C33" s="8"/>
      <c r="D33" s="8"/>
      <c r="E33" s="8"/>
      <c r="F33" s="14"/>
      <c r="G33" s="11"/>
    </row>
    <row r="34" spans="1:7" x14ac:dyDescent="0.25">
      <c r="A34" s="11"/>
      <c r="B34" s="12"/>
      <c r="C34" s="8"/>
      <c r="D34" s="8"/>
      <c r="E34" s="8"/>
      <c r="F34" s="14"/>
      <c r="G34" s="11"/>
    </row>
    <row r="35" spans="1:7" x14ac:dyDescent="0.25">
      <c r="A35" s="11"/>
      <c r="B35" s="12"/>
      <c r="C35" s="8"/>
      <c r="D35" s="8"/>
      <c r="E35" s="8"/>
      <c r="F35" s="14"/>
      <c r="G35" s="11"/>
    </row>
    <row r="36" spans="1:7" x14ac:dyDescent="0.25">
      <c r="A36" s="11"/>
      <c r="B36" s="12"/>
      <c r="C36" s="8"/>
      <c r="D36" s="8"/>
      <c r="E36" s="8"/>
      <c r="F36" s="14"/>
      <c r="G36" s="11"/>
    </row>
    <row r="37" spans="1:7" x14ac:dyDescent="0.25">
      <c r="A37" s="11"/>
      <c r="B37" s="12"/>
      <c r="C37" s="8"/>
      <c r="D37" s="8"/>
      <c r="E37" s="8"/>
      <c r="F37" s="14"/>
      <c r="G37" s="11"/>
    </row>
    <row r="38" spans="1:7" x14ac:dyDescent="0.25">
      <c r="A38" s="11"/>
      <c r="B38" s="12"/>
      <c r="C38" s="8"/>
      <c r="D38" s="8"/>
      <c r="E38" s="8"/>
      <c r="F38" s="14"/>
      <c r="G38" s="11"/>
    </row>
    <row r="39" spans="1:7" x14ac:dyDescent="0.25">
      <c r="A39" s="11"/>
      <c r="B39" s="12"/>
      <c r="C39" s="8"/>
      <c r="D39" s="8"/>
      <c r="E39" s="8"/>
      <c r="F39" s="14"/>
      <c r="G39" s="11"/>
    </row>
    <row r="40" spans="1:7" x14ac:dyDescent="0.25">
      <c r="A40" s="11"/>
      <c r="B40" s="12"/>
      <c r="C40" s="8"/>
      <c r="D40" s="8"/>
      <c r="E40" s="8"/>
      <c r="F40" s="14"/>
      <c r="G40" s="11"/>
    </row>
    <row r="41" spans="1:7" x14ac:dyDescent="0.25">
      <c r="A41" s="11"/>
      <c r="B41" s="12"/>
      <c r="C41" s="8"/>
      <c r="D41" s="8"/>
      <c r="E41" s="8"/>
      <c r="F41" s="14"/>
      <c r="G41" s="11"/>
    </row>
    <row r="42" spans="1:7" x14ac:dyDescent="0.25">
      <c r="A42" s="11"/>
      <c r="B42" s="12"/>
      <c r="C42" s="8"/>
      <c r="D42" s="8"/>
      <c r="E42" s="8"/>
      <c r="F42" s="14"/>
      <c r="G42" s="11"/>
    </row>
    <row r="43" spans="1:7" x14ac:dyDescent="0.25">
      <c r="A43" s="15"/>
      <c r="B43" s="16"/>
      <c r="C43" s="17"/>
      <c r="D43" s="16"/>
      <c r="E43" s="17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ht="10.5" customHeight="1" x14ac:dyDescent="0.25">
      <c r="A47" s="16"/>
      <c r="B47" s="16"/>
      <c r="C47" s="16"/>
      <c r="D47" s="16"/>
      <c r="E47" s="16"/>
      <c r="F47" s="16"/>
      <c r="G47" s="16"/>
    </row>
    <row r="48" spans="1:7" hidden="1" x14ac:dyDescent="0.25">
      <c r="A48" s="16"/>
      <c r="B48" s="16"/>
      <c r="C48" s="16"/>
      <c r="D48" s="16"/>
      <c r="E48" s="16"/>
      <c r="F48" s="16"/>
      <c r="G48" s="16"/>
    </row>
    <row r="49" spans="1:7" hidden="1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8"/>
      <c r="B51" s="18"/>
      <c r="C51" s="18"/>
      <c r="D51" s="18"/>
      <c r="E51" s="18"/>
      <c r="F51" s="18"/>
      <c r="G51" s="18"/>
    </row>
    <row r="52" spans="1:7" x14ac:dyDescent="0.25">
      <c r="A52" s="18"/>
      <c r="B52" s="18"/>
      <c r="C52" s="18"/>
      <c r="D52" s="18"/>
      <c r="E52" s="18"/>
      <c r="F52" s="18"/>
      <c r="G52" s="18"/>
    </row>
    <row r="53" spans="1:7" x14ac:dyDescent="0.25">
      <c r="A53" s="18"/>
      <c r="B53" s="18"/>
      <c r="C53" s="18"/>
      <c r="D53" s="18"/>
      <c r="E53" s="18"/>
      <c r="F53" s="18"/>
      <c r="G53" s="18"/>
    </row>
    <row r="54" spans="1:7" x14ac:dyDescent="0.25">
      <c r="A54" s="18"/>
      <c r="B54" s="18"/>
      <c r="C54" s="18"/>
      <c r="D54" s="18"/>
      <c r="E54" s="18"/>
      <c r="F54" s="18"/>
      <c r="G54" s="18"/>
    </row>
  </sheetData>
  <protectedRanges>
    <protectedRange sqref="B9:D13 B16:E19" name="Rango1_1"/>
  </protectedRanges>
  <dataConsolidate/>
  <mergeCells count="12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7:D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0"/>
  <sheetViews>
    <sheetView topLeftCell="A28" zoomScaleNormal="100" zoomScaleSheetLayoutView="80" workbookViewId="0">
      <selection activeCell="C35" sqref="C35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25.7109375" style="4" customWidth="1"/>
    <col min="6" max="6" width="4.42578125" style="4" customWidth="1"/>
    <col min="7" max="7" width="11.42578125" style="4" hidden="1" customWidth="1"/>
    <col min="8" max="8" width="0.140625" style="4" customWidth="1"/>
    <col min="9" max="10" width="11.42578125" style="4"/>
    <col min="11" max="11" width="14.5703125" style="4" bestFit="1" customWidth="1"/>
    <col min="12" max="12" width="11.42578125" style="4"/>
    <col min="13" max="13" width="14.5703125" style="4" bestFit="1" customWidth="1"/>
    <col min="14" max="16384" width="11.42578125" style="4"/>
  </cols>
  <sheetData>
    <row r="1" spans="1:11" x14ac:dyDescent="0.25">
      <c r="A1" s="1"/>
      <c r="B1" s="1"/>
      <c r="C1" s="1"/>
      <c r="D1" s="1"/>
      <c r="E1" s="3" t="s">
        <v>80</v>
      </c>
    </row>
    <row r="2" spans="1:11" x14ac:dyDescent="0.25">
      <c r="A2" s="291" t="s">
        <v>143</v>
      </c>
      <c r="B2" s="291"/>
      <c r="C2" s="291"/>
      <c r="D2" s="291"/>
      <c r="E2" s="291"/>
      <c r="F2" s="120"/>
    </row>
    <row r="3" spans="1:11" ht="15.75" customHeight="1" x14ac:dyDescent="0.25">
      <c r="A3" s="291" t="s">
        <v>20</v>
      </c>
      <c r="B3" s="291"/>
      <c r="C3" s="291"/>
      <c r="D3" s="291"/>
      <c r="E3" s="291"/>
      <c r="F3" s="122"/>
    </row>
    <row r="4" spans="1:11" x14ac:dyDescent="0.25">
      <c r="A4" s="291" t="s">
        <v>81</v>
      </c>
      <c r="B4" s="291"/>
      <c r="C4" s="291"/>
      <c r="D4" s="291"/>
      <c r="E4" s="291"/>
    </row>
    <row r="5" spans="1:11" x14ac:dyDescent="0.25">
      <c r="A5" s="293" t="s">
        <v>13</v>
      </c>
      <c r="B5" s="293"/>
      <c r="C5" s="293"/>
      <c r="D5" s="293"/>
      <c r="E5" s="293"/>
    </row>
    <row r="6" spans="1:11" x14ac:dyDescent="0.25">
      <c r="A6" s="316"/>
      <c r="B6" s="316"/>
      <c r="C6" s="6"/>
      <c r="D6" s="6"/>
      <c r="E6" s="6"/>
    </row>
    <row r="7" spans="1:11" ht="20.25" customHeight="1" x14ac:dyDescent="0.25">
      <c r="A7" s="132" t="s">
        <v>24</v>
      </c>
      <c r="B7" s="133" t="s">
        <v>25</v>
      </c>
      <c r="C7" s="134" t="s">
        <v>27</v>
      </c>
      <c r="D7" s="134" t="s">
        <v>74</v>
      </c>
      <c r="E7" s="134" t="s">
        <v>41</v>
      </c>
    </row>
    <row r="8" spans="1:11" x14ac:dyDescent="0.25">
      <c r="A8" s="225">
        <v>41</v>
      </c>
      <c r="B8" s="226" t="s">
        <v>185</v>
      </c>
      <c r="C8" s="222">
        <f>C9+C19+C25+C28+C34+C37+C45</f>
        <v>3492983.12</v>
      </c>
      <c r="D8" s="221"/>
      <c r="E8" s="221"/>
    </row>
    <row r="9" spans="1:11" s="211" customFormat="1" x14ac:dyDescent="0.25">
      <c r="A9" s="225">
        <v>411</v>
      </c>
      <c r="B9" s="226" t="s">
        <v>1</v>
      </c>
      <c r="C9" s="222">
        <f>SUM(C10:C18)</f>
        <v>0</v>
      </c>
      <c r="D9" s="221"/>
      <c r="E9" s="221"/>
    </row>
    <row r="10" spans="1:11" s="211" customFormat="1" x14ac:dyDescent="0.25">
      <c r="A10" s="223">
        <v>4111</v>
      </c>
      <c r="B10" s="219" t="s">
        <v>186</v>
      </c>
      <c r="C10" s="220">
        <v>0</v>
      </c>
      <c r="D10" s="221"/>
      <c r="E10" s="221"/>
    </row>
    <row r="11" spans="1:11" s="211" customFormat="1" x14ac:dyDescent="0.25">
      <c r="A11" s="223">
        <v>4112</v>
      </c>
      <c r="B11" s="219" t="s">
        <v>187</v>
      </c>
      <c r="C11" s="220">
        <v>0</v>
      </c>
      <c r="D11" s="221"/>
      <c r="E11" s="221"/>
      <c r="K11" s="182"/>
    </row>
    <row r="12" spans="1:11" s="211" customFormat="1" ht="36" x14ac:dyDescent="0.25">
      <c r="A12" s="223">
        <v>4113</v>
      </c>
      <c r="B12" s="219" t="s">
        <v>188</v>
      </c>
      <c r="C12" s="220">
        <v>0</v>
      </c>
      <c r="D12" s="221"/>
      <c r="E12" s="221"/>
    </row>
    <row r="13" spans="1:11" s="211" customFormat="1" x14ac:dyDescent="0.25">
      <c r="A13" s="223">
        <v>4114</v>
      </c>
      <c r="B13" s="219" t="s">
        <v>189</v>
      </c>
      <c r="C13" s="220">
        <v>0</v>
      </c>
      <c r="D13" s="221"/>
      <c r="E13" s="221"/>
    </row>
    <row r="14" spans="1:11" s="211" customFormat="1" x14ac:dyDescent="0.25">
      <c r="A14" s="223">
        <v>4115</v>
      </c>
      <c r="B14" s="219" t="s">
        <v>190</v>
      </c>
      <c r="C14" s="220">
        <v>0</v>
      </c>
      <c r="D14" s="221"/>
      <c r="E14" s="221"/>
    </row>
    <row r="15" spans="1:11" s="211" customFormat="1" x14ac:dyDescent="0.25">
      <c r="A15" s="223">
        <v>4116</v>
      </c>
      <c r="B15" s="219" t="s">
        <v>191</v>
      </c>
      <c r="C15" s="220">
        <v>0</v>
      </c>
      <c r="D15" s="221"/>
      <c r="E15" s="221"/>
    </row>
    <row r="16" spans="1:11" s="211" customFormat="1" x14ac:dyDescent="0.25">
      <c r="A16" s="223">
        <v>4117</v>
      </c>
      <c r="B16" s="219" t="s">
        <v>192</v>
      </c>
      <c r="C16" s="220">
        <v>0</v>
      </c>
      <c r="D16" s="221"/>
      <c r="E16" s="221"/>
    </row>
    <row r="17" spans="1:5" s="211" customFormat="1" ht="50.25" customHeight="1" x14ac:dyDescent="0.25">
      <c r="A17" s="224">
        <v>4118</v>
      </c>
      <c r="B17" s="219" t="s">
        <v>369</v>
      </c>
      <c r="C17" s="220" t="s">
        <v>396</v>
      </c>
      <c r="D17" s="221"/>
      <c r="E17" s="221"/>
    </row>
    <row r="18" spans="1:5" s="211" customFormat="1" x14ac:dyDescent="0.25">
      <c r="A18" s="223">
        <v>4119</v>
      </c>
      <c r="B18" s="219" t="s">
        <v>193</v>
      </c>
      <c r="C18" s="220">
        <v>0</v>
      </c>
      <c r="D18" s="221"/>
      <c r="E18" s="221"/>
    </row>
    <row r="19" spans="1:5" s="211" customFormat="1" ht="27" customHeight="1" x14ac:dyDescent="0.25">
      <c r="A19" s="232">
        <v>412</v>
      </c>
      <c r="B19" s="226" t="s">
        <v>194</v>
      </c>
      <c r="C19" s="222">
        <f>SUM(C20:C24)</f>
        <v>0</v>
      </c>
      <c r="D19" s="221"/>
      <c r="E19" s="221"/>
    </row>
    <row r="20" spans="1:5" s="211" customFormat="1" x14ac:dyDescent="0.25">
      <c r="A20" s="223">
        <v>4121</v>
      </c>
      <c r="B20" s="219" t="s">
        <v>195</v>
      </c>
      <c r="C20" s="220">
        <v>0</v>
      </c>
      <c r="D20" s="221"/>
      <c r="E20" s="221"/>
    </row>
    <row r="21" spans="1:5" s="211" customFormat="1" x14ac:dyDescent="0.25">
      <c r="A21" s="223">
        <v>4122</v>
      </c>
      <c r="B21" s="219" t="s">
        <v>370</v>
      </c>
      <c r="C21" s="220">
        <v>0</v>
      </c>
      <c r="D21" s="221"/>
      <c r="E21" s="221"/>
    </row>
    <row r="22" spans="1:5" s="211" customFormat="1" x14ac:dyDescent="0.25">
      <c r="A22" s="223">
        <v>4123</v>
      </c>
      <c r="B22" s="219" t="s">
        <v>196</v>
      </c>
      <c r="C22" s="220">
        <v>0</v>
      </c>
      <c r="D22" s="221"/>
      <c r="E22" s="221"/>
    </row>
    <row r="23" spans="1:5" s="211" customFormat="1" ht="24" x14ac:dyDescent="0.25">
      <c r="A23" s="224">
        <v>4124</v>
      </c>
      <c r="B23" s="219" t="s">
        <v>197</v>
      </c>
      <c r="C23" s="220">
        <v>0</v>
      </c>
      <c r="D23" s="221"/>
      <c r="E23" s="221"/>
    </row>
    <row r="24" spans="1:5" s="211" customFormat="1" ht="24" x14ac:dyDescent="0.25">
      <c r="A24" s="223">
        <v>4129</v>
      </c>
      <c r="B24" s="219" t="s">
        <v>198</v>
      </c>
      <c r="C24" s="220">
        <v>0</v>
      </c>
      <c r="D24" s="221"/>
      <c r="E24" s="221"/>
    </row>
    <row r="25" spans="1:5" s="211" customFormat="1" x14ac:dyDescent="0.25">
      <c r="A25" s="225">
        <v>413</v>
      </c>
      <c r="B25" s="226" t="s">
        <v>2</v>
      </c>
      <c r="C25" s="222">
        <f>SUM(C26:C27)</f>
        <v>0</v>
      </c>
      <c r="D25" s="221"/>
      <c r="E25" s="221"/>
    </row>
    <row r="26" spans="1:5" s="211" customFormat="1" x14ac:dyDescent="0.25">
      <c r="A26" s="224">
        <v>4131</v>
      </c>
      <c r="B26" s="219" t="s">
        <v>199</v>
      </c>
      <c r="C26" s="220">
        <v>0</v>
      </c>
      <c r="D26" s="221"/>
      <c r="E26" s="221"/>
    </row>
    <row r="27" spans="1:5" s="211" customFormat="1" ht="48" x14ac:dyDescent="0.25">
      <c r="A27" s="224">
        <v>4132</v>
      </c>
      <c r="B27" s="219" t="s">
        <v>371</v>
      </c>
      <c r="C27" s="220">
        <v>0</v>
      </c>
      <c r="D27" s="221"/>
      <c r="E27" s="221"/>
    </row>
    <row r="28" spans="1:5" s="211" customFormat="1" x14ac:dyDescent="0.25">
      <c r="A28" s="225">
        <v>414</v>
      </c>
      <c r="B28" s="226" t="s">
        <v>3</v>
      </c>
      <c r="C28" s="222">
        <f>SUM(C29:C33)</f>
        <v>0</v>
      </c>
      <c r="D28" s="221"/>
      <c r="E28" s="221"/>
    </row>
    <row r="29" spans="1:5" s="211" customFormat="1" ht="39.75" customHeight="1" x14ac:dyDescent="0.25">
      <c r="A29" s="223">
        <v>4141</v>
      </c>
      <c r="B29" s="267" t="s">
        <v>200</v>
      </c>
      <c r="C29" s="220">
        <v>0</v>
      </c>
      <c r="D29" s="221"/>
      <c r="E29" s="221"/>
    </row>
    <row r="30" spans="1:5" s="211" customFormat="1" x14ac:dyDescent="0.25">
      <c r="A30" s="224">
        <v>4143</v>
      </c>
      <c r="B30" s="192" t="s">
        <v>201</v>
      </c>
      <c r="C30" s="220">
        <v>0</v>
      </c>
      <c r="D30" s="221"/>
      <c r="E30" s="227"/>
    </row>
    <row r="31" spans="1:5" s="211" customFormat="1" x14ac:dyDescent="0.25">
      <c r="A31" s="223">
        <v>4144</v>
      </c>
      <c r="B31" s="192" t="s">
        <v>203</v>
      </c>
      <c r="C31" s="220">
        <v>0</v>
      </c>
      <c r="D31" s="221"/>
      <c r="E31" s="221"/>
    </row>
    <row r="32" spans="1:5" s="211" customFormat="1" ht="48" x14ac:dyDescent="0.25">
      <c r="A32" s="223">
        <v>4145</v>
      </c>
      <c r="B32" s="192" t="s">
        <v>372</v>
      </c>
      <c r="C32" s="220"/>
      <c r="D32" s="221"/>
      <c r="E32" s="221"/>
    </row>
    <row r="33" spans="1:6" s="211" customFormat="1" x14ac:dyDescent="0.25">
      <c r="A33" s="223">
        <v>4149</v>
      </c>
      <c r="B33" s="192" t="s">
        <v>204</v>
      </c>
      <c r="C33" s="220">
        <v>0</v>
      </c>
      <c r="D33" s="221"/>
      <c r="E33" s="221"/>
      <c r="F33" s="257"/>
    </row>
    <row r="34" spans="1:6" s="211" customFormat="1" x14ac:dyDescent="0.25">
      <c r="A34" s="225">
        <v>415</v>
      </c>
      <c r="B34" s="258" t="s">
        <v>373</v>
      </c>
      <c r="C34" s="222">
        <f>SUM(C35:C36)</f>
        <v>237985.48</v>
      </c>
      <c r="D34" s="221"/>
      <c r="E34" s="221"/>
    </row>
    <row r="35" spans="1:6" s="211" customFormat="1" ht="73.5" customHeight="1" x14ac:dyDescent="0.25">
      <c r="A35" s="224">
        <v>4151</v>
      </c>
      <c r="B35" s="192" t="s">
        <v>374</v>
      </c>
      <c r="C35" s="220">
        <v>237985.48</v>
      </c>
      <c r="D35" s="221"/>
      <c r="E35" s="234" t="s">
        <v>395</v>
      </c>
    </row>
    <row r="36" spans="1:6" s="211" customFormat="1" ht="55.5" customHeight="1" x14ac:dyDescent="0.25">
      <c r="A36" s="224">
        <v>4154</v>
      </c>
      <c r="B36" s="192" t="s">
        <v>375</v>
      </c>
      <c r="C36" s="220">
        <v>0</v>
      </c>
      <c r="D36" s="221"/>
      <c r="E36" s="221"/>
    </row>
    <row r="37" spans="1:6" s="211" customFormat="1" x14ac:dyDescent="0.25">
      <c r="A37" s="289">
        <v>416</v>
      </c>
      <c r="B37" s="226" t="s">
        <v>376</v>
      </c>
      <c r="C37" s="290">
        <f>SUM(C38:C44)</f>
        <v>0</v>
      </c>
      <c r="D37" s="235"/>
      <c r="E37" s="235"/>
    </row>
    <row r="38" spans="1:6" s="211" customFormat="1" x14ac:dyDescent="0.25">
      <c r="A38" s="223">
        <v>4162</v>
      </c>
      <c r="B38" s="219" t="s">
        <v>205</v>
      </c>
      <c r="C38" s="220">
        <v>0</v>
      </c>
      <c r="D38" s="221"/>
      <c r="E38" s="221"/>
    </row>
    <row r="39" spans="1:6" s="211" customFormat="1" x14ac:dyDescent="0.25">
      <c r="A39" s="223">
        <v>4163</v>
      </c>
      <c r="B39" s="219" t="s">
        <v>206</v>
      </c>
      <c r="C39" s="220">
        <v>0</v>
      </c>
      <c r="D39" s="221"/>
      <c r="E39" s="221"/>
    </row>
    <row r="40" spans="1:6" s="211" customFormat="1" x14ac:dyDescent="0.25">
      <c r="A40" s="223">
        <v>4164</v>
      </c>
      <c r="B40" s="219" t="s">
        <v>207</v>
      </c>
      <c r="C40" s="220">
        <v>0</v>
      </c>
      <c r="D40" s="221"/>
      <c r="E40" s="221"/>
    </row>
    <row r="41" spans="1:6" s="211" customFormat="1" ht="30" customHeight="1" x14ac:dyDescent="0.25">
      <c r="A41" s="223">
        <v>4165</v>
      </c>
      <c r="B41" s="219" t="s">
        <v>208</v>
      </c>
      <c r="C41" s="220">
        <v>0</v>
      </c>
      <c r="D41" s="221"/>
      <c r="E41" s="221"/>
    </row>
    <row r="42" spans="1:6" s="211" customFormat="1" ht="54" customHeight="1" x14ac:dyDescent="0.25">
      <c r="A42" s="224">
        <v>4166</v>
      </c>
      <c r="B42" s="219" t="s">
        <v>377</v>
      </c>
      <c r="C42" s="220">
        <v>0</v>
      </c>
      <c r="D42" s="221"/>
      <c r="E42" s="221"/>
    </row>
    <row r="43" spans="1:6" s="211" customFormat="1" x14ac:dyDescent="0.25">
      <c r="A43" s="223">
        <v>4168</v>
      </c>
      <c r="B43" s="219" t="s">
        <v>209</v>
      </c>
      <c r="C43" s="220">
        <v>0</v>
      </c>
      <c r="D43" s="221"/>
      <c r="E43" s="221"/>
    </row>
    <row r="44" spans="1:6" s="211" customFormat="1" x14ac:dyDescent="0.25">
      <c r="A44" s="223">
        <v>4169</v>
      </c>
      <c r="B44" s="219" t="s">
        <v>210</v>
      </c>
      <c r="C44" s="220">
        <v>0</v>
      </c>
      <c r="D44" s="221"/>
      <c r="E44" s="221"/>
    </row>
    <row r="45" spans="1:6" s="211" customFormat="1" ht="24.75" customHeight="1" x14ac:dyDescent="0.25">
      <c r="A45" s="225">
        <v>417</v>
      </c>
      <c r="B45" s="268" t="s">
        <v>378</v>
      </c>
      <c r="C45" s="222">
        <f>SUM(C46:C53)</f>
        <v>3254997.64</v>
      </c>
      <c r="D45" s="221"/>
      <c r="E45" s="221"/>
    </row>
    <row r="46" spans="1:6" s="211" customFormat="1" ht="39" customHeight="1" x14ac:dyDescent="0.25">
      <c r="A46" s="223">
        <v>4171</v>
      </c>
      <c r="B46" s="269" t="s">
        <v>379</v>
      </c>
      <c r="C46" s="220">
        <v>0</v>
      </c>
      <c r="D46" s="221"/>
      <c r="E46" s="221"/>
    </row>
    <row r="47" spans="1:6" s="211" customFormat="1" ht="42.75" customHeight="1" x14ac:dyDescent="0.25">
      <c r="A47" s="223">
        <v>4172</v>
      </c>
      <c r="B47" s="219" t="s">
        <v>381</v>
      </c>
      <c r="C47" s="220">
        <v>0</v>
      </c>
      <c r="D47" s="221"/>
      <c r="E47" s="221"/>
    </row>
    <row r="48" spans="1:6" s="211" customFormat="1" ht="49.5" customHeight="1" x14ac:dyDescent="0.25">
      <c r="A48" s="224">
        <v>4173</v>
      </c>
      <c r="B48" s="267" t="s">
        <v>380</v>
      </c>
      <c r="C48" s="220">
        <v>0</v>
      </c>
      <c r="D48" s="221"/>
      <c r="E48" s="221"/>
    </row>
    <row r="49" spans="1:13" s="211" customFormat="1" ht="55.5" customHeight="1" x14ac:dyDescent="0.25">
      <c r="A49" s="224">
        <v>4174</v>
      </c>
      <c r="B49" s="192" t="s">
        <v>382</v>
      </c>
      <c r="C49" s="220">
        <v>0</v>
      </c>
      <c r="D49" s="221"/>
      <c r="E49" s="221"/>
    </row>
    <row r="50" spans="1:13" s="211" customFormat="1" ht="55.5" customHeight="1" x14ac:dyDescent="0.25">
      <c r="A50" s="224">
        <v>4175</v>
      </c>
      <c r="B50" s="192" t="s">
        <v>383</v>
      </c>
      <c r="C50" s="220">
        <v>0</v>
      </c>
      <c r="D50" s="221"/>
      <c r="E50" s="221"/>
    </row>
    <row r="51" spans="1:13" s="211" customFormat="1" ht="55.5" customHeight="1" x14ac:dyDescent="0.25">
      <c r="A51" s="224">
        <v>4176</v>
      </c>
      <c r="B51" s="219" t="s">
        <v>384</v>
      </c>
      <c r="C51" s="220">
        <v>0</v>
      </c>
      <c r="D51" s="221"/>
      <c r="E51" s="221"/>
    </row>
    <row r="52" spans="1:13" s="211" customFormat="1" ht="55.5" customHeight="1" x14ac:dyDescent="0.25">
      <c r="A52" s="224">
        <v>4177</v>
      </c>
      <c r="B52" s="219" t="s">
        <v>385</v>
      </c>
      <c r="C52" s="220">
        <v>0</v>
      </c>
      <c r="D52" s="221"/>
      <c r="E52" s="221"/>
    </row>
    <row r="53" spans="1:13" s="211" customFormat="1" ht="78" customHeight="1" x14ac:dyDescent="0.25">
      <c r="A53" s="224">
        <v>4178</v>
      </c>
      <c r="B53" s="219" t="s">
        <v>386</v>
      </c>
      <c r="C53" s="220">
        <v>3254997.64</v>
      </c>
      <c r="D53" s="221"/>
      <c r="E53" s="234" t="s">
        <v>202</v>
      </c>
    </row>
    <row r="54" spans="1:13" s="211" customFormat="1" ht="96" customHeight="1" x14ac:dyDescent="0.25">
      <c r="A54" s="232">
        <v>42</v>
      </c>
      <c r="B54" s="226" t="s">
        <v>387</v>
      </c>
      <c r="C54" s="222">
        <f>C55+C61</f>
        <v>642079277.35000002</v>
      </c>
      <c r="D54" s="221"/>
      <c r="E54" s="221"/>
    </row>
    <row r="55" spans="1:13" s="211" customFormat="1" ht="66.75" customHeight="1" x14ac:dyDescent="0.25">
      <c r="A55" s="232">
        <v>421</v>
      </c>
      <c r="B55" s="226" t="s">
        <v>388</v>
      </c>
      <c r="C55" s="222">
        <f>SUM(C56:C60)</f>
        <v>22889251.5</v>
      </c>
      <c r="D55" s="221"/>
      <c r="E55" s="221"/>
    </row>
    <row r="56" spans="1:13" s="211" customFormat="1" x14ac:dyDescent="0.25">
      <c r="A56" s="223">
        <v>4211</v>
      </c>
      <c r="B56" s="219" t="s">
        <v>15</v>
      </c>
      <c r="C56" s="220">
        <v>0</v>
      </c>
      <c r="D56" s="221"/>
      <c r="E56" s="221"/>
    </row>
    <row r="57" spans="1:13" s="211" customFormat="1" x14ac:dyDescent="0.25">
      <c r="A57" s="223">
        <v>4212</v>
      </c>
      <c r="B57" s="219" t="s">
        <v>12</v>
      </c>
      <c r="C57" s="220">
        <v>0</v>
      </c>
      <c r="D57" s="221"/>
      <c r="E57" s="221"/>
    </row>
    <row r="58" spans="1:13" s="211" customFormat="1" x14ac:dyDescent="0.25">
      <c r="A58" s="223">
        <v>4213</v>
      </c>
      <c r="B58" s="219" t="s">
        <v>5</v>
      </c>
      <c r="C58" s="220">
        <v>22889251.5</v>
      </c>
      <c r="D58" s="221"/>
      <c r="E58" s="221"/>
    </row>
    <row r="59" spans="1:13" s="211" customFormat="1" x14ac:dyDescent="0.25">
      <c r="A59" s="223">
        <v>4214</v>
      </c>
      <c r="B59" s="219" t="s">
        <v>389</v>
      </c>
      <c r="C59" s="220">
        <v>0</v>
      </c>
      <c r="D59" s="221"/>
      <c r="E59" s="221"/>
    </row>
    <row r="60" spans="1:13" s="211" customFormat="1" x14ac:dyDescent="0.25">
      <c r="A60" s="223">
        <v>4215</v>
      </c>
      <c r="B60" s="219" t="s">
        <v>390</v>
      </c>
      <c r="C60" s="220">
        <v>0</v>
      </c>
      <c r="D60" s="221"/>
      <c r="E60" s="221"/>
    </row>
    <row r="61" spans="1:13" s="211" customFormat="1" ht="79.5" customHeight="1" x14ac:dyDescent="0.25">
      <c r="A61" s="232">
        <v>422</v>
      </c>
      <c r="B61" s="268" t="s">
        <v>391</v>
      </c>
      <c r="C61" s="222">
        <f>SUM(C62:C65)</f>
        <v>619190025.85000002</v>
      </c>
      <c r="D61" s="221"/>
      <c r="E61" s="221"/>
    </row>
    <row r="62" spans="1:13" s="211" customFormat="1" ht="48.75" x14ac:dyDescent="0.25">
      <c r="A62" s="224">
        <v>4221</v>
      </c>
      <c r="B62" s="192" t="s">
        <v>392</v>
      </c>
      <c r="C62" s="220">
        <v>619190025.85000002</v>
      </c>
      <c r="D62" s="221"/>
      <c r="E62" s="228" t="s">
        <v>214</v>
      </c>
      <c r="M62" s="182"/>
    </row>
    <row r="63" spans="1:13" s="211" customFormat="1" x14ac:dyDescent="0.25">
      <c r="A63" s="223">
        <v>4223</v>
      </c>
      <c r="B63" s="192" t="s">
        <v>216</v>
      </c>
      <c r="C63" s="220">
        <v>0</v>
      </c>
      <c r="D63" s="221"/>
      <c r="E63" s="221"/>
    </row>
    <row r="64" spans="1:13" s="211" customFormat="1" x14ac:dyDescent="0.25">
      <c r="A64" s="223">
        <v>4225</v>
      </c>
      <c r="B64" s="219" t="s">
        <v>218</v>
      </c>
      <c r="C64" s="220">
        <v>0</v>
      </c>
      <c r="D64" s="221"/>
      <c r="E64" s="221"/>
    </row>
    <row r="65" spans="1:5" s="211" customFormat="1" ht="24" x14ac:dyDescent="0.25">
      <c r="A65" s="224">
        <v>4227</v>
      </c>
      <c r="B65" s="219" t="s">
        <v>393</v>
      </c>
      <c r="C65" s="220">
        <v>0</v>
      </c>
      <c r="D65" s="221"/>
      <c r="E65" s="221"/>
    </row>
    <row r="66" spans="1:5" s="211" customFormat="1" x14ac:dyDescent="0.25">
      <c r="A66" s="218"/>
      <c r="B66" s="229" t="s">
        <v>17</v>
      </c>
      <c r="C66" s="222">
        <f>C8+C54</f>
        <v>645572260.47000003</v>
      </c>
      <c r="D66" s="221"/>
      <c r="E66" s="221"/>
    </row>
    <row r="67" spans="1:5" x14ac:dyDescent="0.25">
      <c r="A67" s="77"/>
      <c r="B67" s="92"/>
      <c r="C67" s="89"/>
      <c r="D67" s="90"/>
      <c r="E67" s="90"/>
    </row>
    <row r="68" spans="1:5" x14ac:dyDescent="0.25">
      <c r="A68" s="77"/>
      <c r="B68" s="92"/>
      <c r="C68" s="89"/>
      <c r="D68" s="90"/>
      <c r="E68" s="90"/>
    </row>
    <row r="69" spans="1:5" x14ac:dyDescent="0.25">
      <c r="A69" s="77"/>
      <c r="B69" s="92"/>
      <c r="C69" s="89"/>
      <c r="D69" s="90"/>
      <c r="E69" s="90"/>
    </row>
    <row r="70" spans="1:5" x14ac:dyDescent="0.25">
      <c r="A70" s="77"/>
      <c r="B70" s="92"/>
      <c r="C70" s="89"/>
      <c r="D70" s="90"/>
      <c r="E70" s="90"/>
    </row>
    <row r="71" spans="1:5" x14ac:dyDescent="0.25">
      <c r="A71" s="77"/>
      <c r="B71" s="92"/>
      <c r="C71" s="89"/>
      <c r="D71" s="90"/>
      <c r="E71" s="90"/>
    </row>
    <row r="72" spans="1:5" x14ac:dyDescent="0.25">
      <c r="A72" s="77"/>
      <c r="B72" s="92"/>
      <c r="C72" s="89"/>
      <c r="D72" s="90"/>
      <c r="E72" s="90"/>
    </row>
    <row r="73" spans="1:5" x14ac:dyDescent="0.25">
      <c r="A73" s="77"/>
      <c r="B73" s="92"/>
      <c r="C73" s="89"/>
      <c r="D73" s="90"/>
      <c r="E73" s="90"/>
    </row>
    <row r="74" spans="1:5" x14ac:dyDescent="0.25">
      <c r="A74" s="77"/>
      <c r="B74" s="92"/>
      <c r="C74" s="89"/>
      <c r="D74" s="90"/>
      <c r="E74" s="90"/>
    </row>
    <row r="75" spans="1:5" x14ac:dyDescent="0.25">
      <c r="A75" s="11"/>
      <c r="B75" s="39"/>
      <c r="C75" s="38"/>
      <c r="D75" s="37"/>
      <c r="E75" s="37"/>
    </row>
    <row r="76" spans="1:5" x14ac:dyDescent="0.25">
      <c r="A76" s="11"/>
      <c r="B76" s="39"/>
      <c r="C76" s="38"/>
      <c r="D76" s="37"/>
      <c r="E76" s="37"/>
    </row>
    <row r="77" spans="1:5" x14ac:dyDescent="0.25">
      <c r="A77" s="16"/>
      <c r="B77" s="305"/>
      <c r="C77" s="305"/>
      <c r="D77" s="306"/>
      <c r="E77" s="306"/>
    </row>
    <row r="78" spans="1:5" ht="16.5" x14ac:dyDescent="0.3">
      <c r="A78" s="36"/>
      <c r="B78" s="36"/>
      <c r="C78" s="36"/>
      <c r="D78" s="36"/>
      <c r="E78" s="36"/>
    </row>
    <row r="80" spans="1:5" x14ac:dyDescent="0.25">
      <c r="A80" s="18"/>
      <c r="B80" s="18"/>
      <c r="C80" s="18"/>
      <c r="D80" s="18"/>
      <c r="E80" s="18"/>
    </row>
  </sheetData>
  <protectedRanges>
    <protectedRange sqref="B8:D76" name="Rango1_1"/>
  </protectedRanges>
  <mergeCells count="6">
    <mergeCell ref="B77:E77"/>
    <mergeCell ref="A2:E2"/>
    <mergeCell ref="A3:E3"/>
    <mergeCell ref="A4:E4"/>
    <mergeCell ref="A5:E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"/>
  <sheetViews>
    <sheetView view="pageBreakPreview" topLeftCell="A25" zoomScale="90" zoomScaleNormal="100" zoomScaleSheetLayoutView="90" workbookViewId="0">
      <selection activeCell="C35" sqref="C35"/>
    </sheetView>
  </sheetViews>
  <sheetFormatPr baseColWidth="10" defaultRowHeight="15" x14ac:dyDescent="0.25"/>
  <cols>
    <col min="1" max="1" width="13.42578125" style="4" customWidth="1"/>
    <col min="2" max="2" width="40.140625" style="4" customWidth="1"/>
    <col min="3" max="3" width="16" style="4" customWidth="1"/>
    <col min="4" max="4" width="19.28515625" style="4" customWidth="1"/>
    <col min="5" max="5" width="19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82</v>
      </c>
    </row>
    <row r="2" spans="1:6" x14ac:dyDescent="0.25">
      <c r="A2" s="291" t="s">
        <v>143</v>
      </c>
      <c r="B2" s="291"/>
      <c r="C2" s="291"/>
      <c r="D2" s="291"/>
      <c r="E2" s="291"/>
      <c r="F2" s="120"/>
    </row>
    <row r="3" spans="1:6" ht="15.75" customHeight="1" x14ac:dyDescent="0.25">
      <c r="A3" s="291" t="s">
        <v>20</v>
      </c>
      <c r="B3" s="291"/>
      <c r="C3" s="291"/>
      <c r="D3" s="291"/>
      <c r="E3" s="291"/>
      <c r="F3" s="122"/>
    </row>
    <row r="4" spans="1:6" x14ac:dyDescent="0.25">
      <c r="A4" s="291" t="s">
        <v>81</v>
      </c>
      <c r="B4" s="291"/>
      <c r="C4" s="291"/>
      <c r="D4" s="291"/>
      <c r="E4" s="291"/>
    </row>
    <row r="5" spans="1:6" x14ac:dyDescent="0.25">
      <c r="A5" s="293" t="s">
        <v>14</v>
      </c>
      <c r="B5" s="293"/>
      <c r="C5" s="293"/>
      <c r="D5" s="293"/>
      <c r="E5" s="293"/>
    </row>
    <row r="6" spans="1:6" x14ac:dyDescent="0.25">
      <c r="A6" s="316"/>
      <c r="B6" s="316"/>
      <c r="C6" s="6"/>
      <c r="D6" s="6"/>
      <c r="E6" s="6"/>
    </row>
    <row r="7" spans="1:6" ht="20.25" customHeight="1" x14ac:dyDescent="0.25">
      <c r="A7" s="132" t="s">
        <v>24</v>
      </c>
      <c r="B7" s="133" t="s">
        <v>25</v>
      </c>
      <c r="C7" s="134" t="s">
        <v>26</v>
      </c>
      <c r="D7" s="134" t="s">
        <v>74</v>
      </c>
      <c r="E7" s="134" t="s">
        <v>41</v>
      </c>
    </row>
    <row r="8" spans="1:6" x14ac:dyDescent="0.25">
      <c r="A8" s="223">
        <v>43</v>
      </c>
      <c r="B8" s="267" t="s">
        <v>219</v>
      </c>
      <c r="C8" s="66">
        <v>0</v>
      </c>
      <c r="D8" s="73"/>
      <c r="E8" s="73"/>
    </row>
    <row r="9" spans="1:6" s="211" customFormat="1" x14ac:dyDescent="0.25">
      <c r="A9" s="223">
        <v>431</v>
      </c>
      <c r="B9" s="192" t="s">
        <v>220</v>
      </c>
      <c r="C9" s="220">
        <v>0</v>
      </c>
      <c r="D9" s="221"/>
      <c r="E9" s="221"/>
    </row>
    <row r="10" spans="1:6" s="211" customFormat="1" ht="24" x14ac:dyDescent="0.25">
      <c r="A10" s="223">
        <v>4311</v>
      </c>
      <c r="B10" s="269" t="s">
        <v>394</v>
      </c>
      <c r="C10" s="220">
        <v>0</v>
      </c>
      <c r="D10" s="221"/>
      <c r="E10" s="221"/>
    </row>
    <row r="11" spans="1:6" s="211" customFormat="1" x14ac:dyDescent="0.25">
      <c r="A11" s="223">
        <v>4319</v>
      </c>
      <c r="B11" s="219" t="s">
        <v>221</v>
      </c>
      <c r="C11" s="220">
        <v>0</v>
      </c>
      <c r="D11" s="221"/>
      <c r="E11" s="221"/>
    </row>
    <row r="12" spans="1:6" s="211" customFormat="1" x14ac:dyDescent="0.25">
      <c r="A12" s="223">
        <v>432</v>
      </c>
      <c r="B12" s="219" t="s">
        <v>222</v>
      </c>
      <c r="C12" s="220">
        <v>0</v>
      </c>
      <c r="D12" s="221"/>
      <c r="E12" s="221"/>
    </row>
    <row r="13" spans="1:6" s="211" customFormat="1" ht="36" x14ac:dyDescent="0.25">
      <c r="A13" s="223">
        <v>4321</v>
      </c>
      <c r="B13" s="219" t="s">
        <v>223</v>
      </c>
      <c r="C13" s="220">
        <v>0</v>
      </c>
      <c r="D13" s="221"/>
      <c r="E13" s="221"/>
    </row>
    <row r="14" spans="1:6" s="211" customFormat="1" ht="36" x14ac:dyDescent="0.25">
      <c r="A14" s="223">
        <v>4322</v>
      </c>
      <c r="B14" s="219" t="s">
        <v>224</v>
      </c>
      <c r="C14" s="220">
        <v>0</v>
      </c>
      <c r="D14" s="221"/>
      <c r="E14" s="221"/>
    </row>
    <row r="15" spans="1:6" s="211" customFormat="1" ht="36" x14ac:dyDescent="0.25">
      <c r="A15" s="223">
        <v>4323</v>
      </c>
      <c r="B15" s="219" t="s">
        <v>225</v>
      </c>
      <c r="C15" s="220">
        <v>0</v>
      </c>
      <c r="D15" s="221"/>
      <c r="E15" s="221"/>
    </row>
    <row r="16" spans="1:6" s="211" customFormat="1" ht="36" x14ac:dyDescent="0.25">
      <c r="A16" s="223">
        <v>4324</v>
      </c>
      <c r="B16" s="219" t="s">
        <v>226</v>
      </c>
      <c r="C16" s="220">
        <v>0</v>
      </c>
      <c r="D16" s="221"/>
      <c r="E16" s="221"/>
    </row>
    <row r="17" spans="1:5" s="211" customFormat="1" ht="36" x14ac:dyDescent="0.25">
      <c r="A17" s="223">
        <v>4325</v>
      </c>
      <c r="B17" s="219" t="s">
        <v>227</v>
      </c>
      <c r="C17" s="220">
        <v>0</v>
      </c>
      <c r="D17" s="221"/>
      <c r="E17" s="221"/>
    </row>
    <row r="18" spans="1:5" s="211" customFormat="1" ht="36" x14ac:dyDescent="0.25">
      <c r="A18" s="223">
        <v>433</v>
      </c>
      <c r="B18" s="219" t="s">
        <v>228</v>
      </c>
      <c r="C18" s="220">
        <v>0</v>
      </c>
      <c r="D18" s="221"/>
      <c r="E18" s="221"/>
    </row>
    <row r="19" spans="1:5" s="211" customFormat="1" ht="36" x14ac:dyDescent="0.25">
      <c r="A19" s="223">
        <v>4331</v>
      </c>
      <c r="B19" s="219" t="s">
        <v>228</v>
      </c>
      <c r="C19" s="220">
        <v>0</v>
      </c>
      <c r="D19" s="221"/>
      <c r="E19" s="221"/>
    </row>
    <row r="20" spans="1:5" s="211" customFormat="1" x14ac:dyDescent="0.25">
      <c r="A20" s="223">
        <v>434</v>
      </c>
      <c r="B20" s="219" t="s">
        <v>229</v>
      </c>
      <c r="C20" s="220">
        <v>0</v>
      </c>
      <c r="D20" s="221"/>
      <c r="E20" s="221"/>
    </row>
    <row r="21" spans="1:5" s="211" customFormat="1" x14ac:dyDescent="0.25">
      <c r="A21" s="223">
        <v>4341</v>
      </c>
      <c r="B21" s="219" t="s">
        <v>230</v>
      </c>
      <c r="C21" s="220">
        <v>0</v>
      </c>
      <c r="D21" s="221"/>
      <c r="E21" s="221"/>
    </row>
    <row r="22" spans="1:5" s="211" customFormat="1" x14ac:dyDescent="0.25">
      <c r="A22" s="223">
        <v>439</v>
      </c>
      <c r="B22" s="219" t="s">
        <v>231</v>
      </c>
      <c r="C22" s="220">
        <v>0</v>
      </c>
      <c r="D22" s="221"/>
      <c r="E22" s="221"/>
    </row>
    <row r="23" spans="1:5" s="211" customFormat="1" x14ac:dyDescent="0.25">
      <c r="A23" s="223">
        <v>4391</v>
      </c>
      <c r="B23" s="219" t="s">
        <v>232</v>
      </c>
      <c r="C23" s="220">
        <v>0</v>
      </c>
      <c r="D23" s="221"/>
      <c r="E23" s="221"/>
    </row>
    <row r="24" spans="1:5" s="211" customFormat="1" x14ac:dyDescent="0.25">
      <c r="A24" s="223">
        <v>4392</v>
      </c>
      <c r="B24" s="219" t="s">
        <v>233</v>
      </c>
      <c r="C24" s="220">
        <v>0</v>
      </c>
      <c r="D24" s="221"/>
      <c r="E24" s="221"/>
    </row>
    <row r="25" spans="1:5" s="211" customFormat="1" ht="36" x14ac:dyDescent="0.25">
      <c r="A25" s="223">
        <v>4393</v>
      </c>
      <c r="B25" s="230" t="s">
        <v>234</v>
      </c>
      <c r="C25" s="220">
        <v>0</v>
      </c>
      <c r="D25" s="221"/>
      <c r="E25" s="221"/>
    </row>
    <row r="26" spans="1:5" s="211" customFormat="1" ht="24" x14ac:dyDescent="0.25">
      <c r="A26" s="223">
        <v>4394</v>
      </c>
      <c r="B26" s="192" t="s">
        <v>235</v>
      </c>
      <c r="C26" s="220">
        <v>0</v>
      </c>
      <c r="D26" s="221"/>
      <c r="E26" s="221"/>
    </row>
    <row r="27" spans="1:5" s="211" customFormat="1" x14ac:dyDescent="0.25">
      <c r="A27" s="223">
        <v>4395</v>
      </c>
      <c r="B27" s="192" t="s">
        <v>236</v>
      </c>
      <c r="C27" s="220">
        <v>0</v>
      </c>
      <c r="D27" s="221"/>
      <c r="E27" s="221"/>
    </row>
    <row r="28" spans="1:5" s="211" customFormat="1" x14ac:dyDescent="0.25">
      <c r="A28" s="223">
        <v>4396</v>
      </c>
      <c r="B28" s="192" t="s">
        <v>237</v>
      </c>
      <c r="C28" s="220">
        <v>0</v>
      </c>
      <c r="D28" s="221"/>
      <c r="E28" s="221"/>
    </row>
    <row r="29" spans="1:5" s="211" customFormat="1" x14ac:dyDescent="0.25">
      <c r="A29" s="223">
        <v>4399</v>
      </c>
      <c r="B29" s="192" t="s">
        <v>231</v>
      </c>
      <c r="C29" s="220">
        <v>0</v>
      </c>
      <c r="D29" s="221"/>
      <c r="E29" s="221"/>
    </row>
    <row r="30" spans="1:5" x14ac:dyDescent="0.25">
      <c r="A30" s="218"/>
      <c r="B30" s="143" t="s">
        <v>17</v>
      </c>
      <c r="C30" s="222">
        <f>SUM(C8:C29)</f>
        <v>0</v>
      </c>
      <c r="D30" s="221"/>
      <c r="E30" s="221"/>
    </row>
    <row r="31" spans="1:5" s="211" customFormat="1" x14ac:dyDescent="0.25">
      <c r="A31" s="77"/>
      <c r="B31" s="92"/>
      <c r="C31" s="89"/>
      <c r="D31" s="256"/>
      <c r="E31" s="256"/>
    </row>
    <row r="32" spans="1:5" s="211" customFormat="1" x14ac:dyDescent="0.25">
      <c r="A32" s="77"/>
      <c r="B32" s="92"/>
      <c r="C32" s="89"/>
      <c r="D32" s="256"/>
      <c r="E32" s="256"/>
    </row>
    <row r="33" spans="1:5" s="211" customFormat="1" x14ac:dyDescent="0.25">
      <c r="A33" s="77"/>
      <c r="B33" s="92"/>
      <c r="C33" s="89"/>
      <c r="D33" s="256"/>
      <c r="E33" s="256"/>
    </row>
    <row r="34" spans="1:5" s="211" customFormat="1" x14ac:dyDescent="0.25">
      <c r="A34" s="77"/>
      <c r="B34" s="92"/>
      <c r="C34" s="89"/>
      <c r="D34" s="256"/>
      <c r="E34" s="256"/>
    </row>
    <row r="35" spans="1:5" s="211" customFormat="1" x14ac:dyDescent="0.25">
      <c r="A35" s="77"/>
      <c r="B35" s="92"/>
      <c r="C35" s="89"/>
      <c r="D35" s="256"/>
      <c r="E35" s="256"/>
    </row>
    <row r="36" spans="1:5" s="211" customFormat="1" x14ac:dyDescent="0.25">
      <c r="A36" s="77"/>
      <c r="B36" s="92"/>
      <c r="C36" s="89"/>
      <c r="D36" s="256"/>
      <c r="E36" s="256"/>
    </row>
    <row r="37" spans="1:5" ht="29.25" customHeight="1" x14ac:dyDescent="0.25">
      <c r="A37" s="315"/>
      <c r="B37" s="315"/>
      <c r="C37" s="315"/>
      <c r="D37" s="315"/>
      <c r="E37" s="315"/>
    </row>
    <row r="38" spans="1:5" x14ac:dyDescent="0.25">
      <c r="A38" s="11"/>
      <c r="B38" s="39"/>
      <c r="C38" s="38"/>
      <c r="D38" s="37"/>
      <c r="E38" s="37"/>
    </row>
    <row r="39" spans="1:5" x14ac:dyDescent="0.25">
      <c r="A39" s="11"/>
      <c r="B39" s="39"/>
      <c r="C39" s="38"/>
      <c r="D39" s="37"/>
      <c r="E39" s="37"/>
    </row>
    <row r="40" spans="1:5" x14ac:dyDescent="0.25">
      <c r="A40" s="11"/>
      <c r="B40" s="39"/>
      <c r="C40" s="38"/>
      <c r="D40" s="37"/>
      <c r="E40" s="37"/>
    </row>
    <row r="41" spans="1:5" x14ac:dyDescent="0.25">
      <c r="A41" s="11"/>
      <c r="B41" s="39"/>
      <c r="C41" s="38"/>
      <c r="D41" s="37"/>
      <c r="E41" s="37"/>
    </row>
    <row r="42" spans="1:5" x14ac:dyDescent="0.25">
      <c r="A42" s="11"/>
      <c r="B42" s="39"/>
      <c r="C42" s="38"/>
      <c r="D42" s="37"/>
      <c r="E42" s="37"/>
    </row>
    <row r="43" spans="1:5" x14ac:dyDescent="0.25">
      <c r="A43" s="11"/>
      <c r="B43" s="39"/>
      <c r="C43" s="38"/>
      <c r="D43" s="37"/>
      <c r="E43" s="37"/>
    </row>
    <row r="44" spans="1:5" x14ac:dyDescent="0.25">
      <c r="A44" s="11"/>
      <c r="B44" s="39"/>
      <c r="C44" s="38"/>
      <c r="D44" s="37"/>
      <c r="E44" s="37"/>
    </row>
    <row r="45" spans="1:5" x14ac:dyDescent="0.25">
      <c r="A45" s="11"/>
      <c r="B45" s="39"/>
      <c r="C45" s="38"/>
      <c r="D45" s="37"/>
      <c r="E45" s="37"/>
    </row>
    <row r="46" spans="1:5" x14ac:dyDescent="0.25">
      <c r="A46" s="11"/>
      <c r="B46" s="39"/>
      <c r="C46" s="38"/>
      <c r="D46" s="37"/>
      <c r="E46" s="37"/>
    </row>
    <row r="47" spans="1:5" x14ac:dyDescent="0.25">
      <c r="A47" s="11"/>
      <c r="B47" s="39"/>
      <c r="C47" s="38"/>
      <c r="D47" s="37"/>
      <c r="E47" s="37"/>
    </row>
    <row r="48" spans="1:5" x14ac:dyDescent="0.25">
      <c r="A48" s="11"/>
      <c r="B48" s="39"/>
      <c r="C48" s="38"/>
      <c r="D48" s="37"/>
      <c r="E48" s="37"/>
    </row>
    <row r="49" spans="1:5" x14ac:dyDescent="0.25">
      <c r="A49" s="16"/>
      <c r="B49" s="305"/>
      <c r="C49" s="305"/>
      <c r="D49" s="306"/>
      <c r="E49" s="306"/>
    </row>
    <row r="50" spans="1:5" ht="16.5" x14ac:dyDescent="0.3">
      <c r="A50" s="36"/>
      <c r="B50" s="36"/>
      <c r="C50" s="36"/>
      <c r="D50" s="36"/>
      <c r="E50" s="36"/>
    </row>
    <row r="52" spans="1:5" x14ac:dyDescent="0.25">
      <c r="A52" s="18"/>
      <c r="B52" s="18"/>
      <c r="C52" s="18"/>
      <c r="D52" s="18"/>
      <c r="E52" s="18"/>
    </row>
  </sheetData>
  <protectedRanges>
    <protectedRange sqref="B38:D48 B8:D36" name="Rango1_1"/>
  </protectedRanges>
  <mergeCells count="7">
    <mergeCell ref="B49:E49"/>
    <mergeCell ref="A37:E37"/>
    <mergeCell ref="A2:E2"/>
    <mergeCell ref="A3:E3"/>
    <mergeCell ref="A4:E4"/>
    <mergeCell ref="A5:E5"/>
    <mergeCell ref="A6:B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7"/>
  <sheetViews>
    <sheetView view="pageBreakPreview" topLeftCell="A10" zoomScale="80" zoomScaleNormal="124" zoomScaleSheetLayoutView="80" workbookViewId="0">
      <selection activeCell="C115" sqref="C115"/>
    </sheetView>
  </sheetViews>
  <sheetFormatPr baseColWidth="10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8" width="11.42578125" style="4"/>
    <col min="9" max="9" width="16" style="4" bestFit="1" customWidth="1"/>
    <col min="10" max="16384" width="11.42578125" style="4"/>
  </cols>
  <sheetData>
    <row r="1" spans="1:9" x14ac:dyDescent="0.25">
      <c r="A1" s="1"/>
      <c r="B1" s="1"/>
      <c r="C1" s="1"/>
      <c r="D1" s="1"/>
      <c r="E1" s="3" t="s">
        <v>83</v>
      </c>
    </row>
    <row r="2" spans="1:9" x14ac:dyDescent="0.25">
      <c r="A2" s="291" t="s">
        <v>143</v>
      </c>
      <c r="B2" s="291"/>
      <c r="C2" s="291"/>
      <c r="D2" s="291"/>
      <c r="E2" s="291"/>
      <c r="F2" s="120"/>
    </row>
    <row r="3" spans="1:9" ht="15.75" customHeight="1" x14ac:dyDescent="0.25">
      <c r="A3" s="291" t="s">
        <v>20</v>
      </c>
      <c r="B3" s="291"/>
      <c r="C3" s="291"/>
      <c r="D3" s="291"/>
      <c r="E3" s="291"/>
      <c r="F3" s="122"/>
    </row>
    <row r="4" spans="1:9" x14ac:dyDescent="0.25">
      <c r="A4" s="291" t="s">
        <v>81</v>
      </c>
      <c r="B4" s="291"/>
      <c r="C4" s="291"/>
      <c r="D4" s="291"/>
      <c r="E4" s="291"/>
    </row>
    <row r="5" spans="1:9" x14ac:dyDescent="0.25">
      <c r="A5" s="293" t="s">
        <v>84</v>
      </c>
      <c r="B5" s="293"/>
      <c r="C5" s="293"/>
      <c r="D5" s="293"/>
      <c r="E5" s="293"/>
    </row>
    <row r="6" spans="1:9" x14ac:dyDescent="0.25">
      <c r="A6" s="119"/>
      <c r="B6" s="119"/>
      <c r="C6" s="119"/>
      <c r="D6" s="119"/>
      <c r="E6" s="119"/>
    </row>
    <row r="7" spans="1:9" ht="24.75" customHeight="1" x14ac:dyDescent="0.25">
      <c r="A7" s="321" t="s">
        <v>85</v>
      </c>
      <c r="B7" s="321"/>
      <c r="C7" s="321"/>
      <c r="D7" s="321"/>
      <c r="E7" s="321"/>
    </row>
    <row r="8" spans="1:9" ht="22.5" customHeight="1" x14ac:dyDescent="0.25">
      <c r="A8" s="287" t="s">
        <v>24</v>
      </c>
      <c r="B8" s="287" t="s">
        <v>25</v>
      </c>
      <c r="C8" s="286" t="s">
        <v>27</v>
      </c>
      <c r="D8" s="286" t="s">
        <v>86</v>
      </c>
      <c r="E8" s="286" t="s">
        <v>87</v>
      </c>
    </row>
    <row r="9" spans="1:9" x14ac:dyDescent="0.25">
      <c r="A9" s="232">
        <v>51</v>
      </c>
      <c r="B9" s="258" t="s">
        <v>238</v>
      </c>
      <c r="C9" s="222">
        <f>C10+C17+C27</f>
        <v>500707746.43000007</v>
      </c>
      <c r="D9" s="236">
        <v>97.618821056149329</v>
      </c>
      <c r="E9" s="221"/>
      <c r="G9" s="270"/>
      <c r="H9" s="272"/>
      <c r="I9" s="247"/>
    </row>
    <row r="10" spans="1:9" s="211" customFormat="1" x14ac:dyDescent="0.25">
      <c r="A10" s="232">
        <v>511</v>
      </c>
      <c r="B10" s="258" t="s">
        <v>239</v>
      </c>
      <c r="C10" s="222">
        <f>SUM(C11:C16)</f>
        <v>396997218.30000007</v>
      </c>
      <c r="D10" s="236">
        <v>75.814710404215205</v>
      </c>
      <c r="E10" s="221"/>
      <c r="G10" s="270"/>
      <c r="H10" s="272"/>
      <c r="I10" s="247"/>
    </row>
    <row r="11" spans="1:9" s="211" customFormat="1" ht="72" x14ac:dyDescent="0.25">
      <c r="A11" s="224">
        <v>5111</v>
      </c>
      <c r="B11" s="192" t="s">
        <v>240</v>
      </c>
      <c r="C11" s="220">
        <v>362592471.79000002</v>
      </c>
      <c r="D11" s="271">
        <v>69.455519453018994</v>
      </c>
      <c r="E11" s="234" t="s">
        <v>397</v>
      </c>
      <c r="G11" s="270"/>
      <c r="H11" s="272"/>
      <c r="I11" s="247"/>
    </row>
    <row r="12" spans="1:9" s="211" customFormat="1" ht="24" x14ac:dyDescent="0.25">
      <c r="A12" s="224">
        <v>5112</v>
      </c>
      <c r="B12" s="192" t="s">
        <v>241</v>
      </c>
      <c r="C12" s="220">
        <v>0</v>
      </c>
      <c r="D12" s="233">
        <v>0</v>
      </c>
      <c r="E12" s="221"/>
      <c r="G12" s="270"/>
      <c r="H12" s="272"/>
      <c r="I12" s="247"/>
    </row>
    <row r="13" spans="1:9" s="211" customFormat="1" x14ac:dyDescent="0.25">
      <c r="A13" s="224">
        <v>5113</v>
      </c>
      <c r="B13" s="192" t="s">
        <v>242</v>
      </c>
      <c r="C13" s="220">
        <v>0</v>
      </c>
      <c r="D13" s="233">
        <v>0</v>
      </c>
      <c r="E13" s="221"/>
      <c r="G13" s="270"/>
      <c r="H13" s="272"/>
      <c r="I13" s="247"/>
    </row>
    <row r="14" spans="1:9" s="211" customFormat="1" ht="48" x14ac:dyDescent="0.25">
      <c r="A14" s="224">
        <v>5114</v>
      </c>
      <c r="B14" s="192" t="s">
        <v>243</v>
      </c>
      <c r="C14" s="220">
        <v>21541680.190000001</v>
      </c>
      <c r="D14" s="233">
        <v>3.3327816974300748</v>
      </c>
      <c r="E14" s="234" t="s">
        <v>399</v>
      </c>
      <c r="G14" s="270"/>
      <c r="H14" s="272"/>
      <c r="I14" s="247"/>
    </row>
    <row r="15" spans="1:9" s="211" customFormat="1" ht="36" x14ac:dyDescent="0.25">
      <c r="A15" s="224">
        <v>5115</v>
      </c>
      <c r="B15" s="192" t="s">
        <v>244</v>
      </c>
      <c r="C15" s="220">
        <v>12482937.35</v>
      </c>
      <c r="D15" s="233">
        <v>1.9310675192990672</v>
      </c>
      <c r="E15" s="234" t="s">
        <v>401</v>
      </c>
      <c r="G15" s="270"/>
      <c r="H15" s="272"/>
      <c r="I15" s="247"/>
    </row>
    <row r="16" spans="1:9" s="211" customFormat="1" ht="36" x14ac:dyDescent="0.25">
      <c r="A16" s="224">
        <v>5116</v>
      </c>
      <c r="B16" s="192" t="s">
        <v>245</v>
      </c>
      <c r="C16" s="220">
        <v>380128.97</v>
      </c>
      <c r="D16" s="233">
        <v>8.941963701487203E-2</v>
      </c>
      <c r="E16" s="234" t="s">
        <v>400</v>
      </c>
      <c r="G16" s="270"/>
      <c r="H16" s="272"/>
      <c r="I16" s="247"/>
    </row>
    <row r="17" spans="1:9" s="211" customFormat="1" x14ac:dyDescent="0.25">
      <c r="A17" s="232">
        <v>512</v>
      </c>
      <c r="B17" s="258" t="s">
        <v>246</v>
      </c>
      <c r="C17" s="222">
        <f>SUM(C18:C26)</f>
        <v>38259276.300000004</v>
      </c>
      <c r="D17" s="236">
        <v>9.6472872165532344</v>
      </c>
      <c r="E17" s="221"/>
      <c r="G17" s="270"/>
      <c r="H17" s="272"/>
      <c r="I17" s="247"/>
    </row>
    <row r="18" spans="1:9" s="211" customFormat="1" ht="90.75" customHeight="1" x14ac:dyDescent="0.25">
      <c r="A18" s="224">
        <v>5121</v>
      </c>
      <c r="B18" s="192" t="s">
        <v>247</v>
      </c>
      <c r="C18" s="220">
        <v>16537622.960000001</v>
      </c>
      <c r="D18" s="271">
        <v>4.2673432745121582</v>
      </c>
      <c r="E18" s="234" t="s">
        <v>404</v>
      </c>
      <c r="G18" s="270"/>
      <c r="H18" s="272"/>
      <c r="I18" s="247"/>
    </row>
    <row r="19" spans="1:9" s="211" customFormat="1" ht="36" x14ac:dyDescent="0.25">
      <c r="A19" s="224">
        <v>5122</v>
      </c>
      <c r="B19" s="192" t="s">
        <v>248</v>
      </c>
      <c r="C19" s="220">
        <v>265471.46000000002</v>
      </c>
      <c r="D19" s="233">
        <v>0.12774043762747084</v>
      </c>
      <c r="E19" s="234" t="s">
        <v>405</v>
      </c>
      <c r="G19" s="270"/>
      <c r="H19" s="272"/>
      <c r="I19" s="247"/>
    </row>
    <row r="20" spans="1:9" s="211" customFormat="1" ht="24" x14ac:dyDescent="0.25">
      <c r="A20" s="224">
        <v>5123</v>
      </c>
      <c r="B20" s="192" t="s">
        <v>249</v>
      </c>
      <c r="C20" s="220">
        <v>0</v>
      </c>
      <c r="D20" s="233">
        <v>0</v>
      </c>
      <c r="E20" s="221"/>
      <c r="G20" s="270"/>
      <c r="H20" s="272"/>
      <c r="I20" s="247"/>
    </row>
    <row r="21" spans="1:9" s="211" customFormat="1" ht="24" x14ac:dyDescent="0.25">
      <c r="A21" s="224">
        <v>5124</v>
      </c>
      <c r="B21" s="192" t="s">
        <v>250</v>
      </c>
      <c r="C21" s="220">
        <v>829402.01</v>
      </c>
      <c r="D21" s="233">
        <v>0.31016836694815447</v>
      </c>
      <c r="E21" s="221"/>
      <c r="G21" s="270"/>
      <c r="H21" s="272"/>
      <c r="I21" s="247"/>
    </row>
    <row r="22" spans="1:9" s="211" customFormat="1" ht="48" x14ac:dyDescent="0.25">
      <c r="A22" s="224">
        <v>5125</v>
      </c>
      <c r="B22" s="192" t="s">
        <v>251</v>
      </c>
      <c r="C22" s="220">
        <v>755887.7</v>
      </c>
      <c r="D22" s="233">
        <v>0.9859340602365867</v>
      </c>
      <c r="E22" s="234" t="s">
        <v>406</v>
      </c>
      <c r="G22" s="270"/>
      <c r="H22" s="272"/>
      <c r="I22" s="247"/>
    </row>
    <row r="23" spans="1:9" s="211" customFormat="1" ht="36" x14ac:dyDescent="0.25">
      <c r="A23" s="224">
        <v>5126</v>
      </c>
      <c r="B23" s="192" t="s">
        <v>252</v>
      </c>
      <c r="C23" s="220">
        <v>17878530.289999999</v>
      </c>
      <c r="D23" s="271">
        <v>3.2593945828190156</v>
      </c>
      <c r="E23" s="234" t="s">
        <v>407</v>
      </c>
      <c r="G23" s="270"/>
      <c r="H23" s="272"/>
      <c r="I23" s="247"/>
    </row>
    <row r="24" spans="1:9" s="211" customFormat="1" ht="36" x14ac:dyDescent="0.25">
      <c r="A24" s="224">
        <v>5127</v>
      </c>
      <c r="B24" s="192" t="s">
        <v>253</v>
      </c>
      <c r="C24" s="220">
        <v>648883.02</v>
      </c>
      <c r="D24" s="233">
        <v>0.40847745530412044</v>
      </c>
      <c r="E24" s="234" t="s">
        <v>408</v>
      </c>
      <c r="G24" s="270"/>
      <c r="H24" s="272"/>
      <c r="I24" s="247"/>
    </row>
    <row r="25" spans="1:9" s="211" customFormat="1" ht="36" x14ac:dyDescent="0.25">
      <c r="A25" s="224">
        <v>5128</v>
      </c>
      <c r="B25" s="192" t="s">
        <v>254</v>
      </c>
      <c r="C25" s="220">
        <v>0</v>
      </c>
      <c r="D25" s="233">
        <v>5.8194364199475088E-2</v>
      </c>
      <c r="E25" s="234" t="s">
        <v>409</v>
      </c>
      <c r="G25" s="270"/>
      <c r="H25" s="272"/>
      <c r="I25" s="247"/>
    </row>
    <row r="26" spans="1:9" s="211" customFormat="1" ht="39" customHeight="1" x14ac:dyDescent="0.25">
      <c r="A26" s="224">
        <v>5129</v>
      </c>
      <c r="B26" s="192" t="s">
        <v>255</v>
      </c>
      <c r="C26" s="276">
        <v>1343478.86</v>
      </c>
      <c r="D26" s="233">
        <v>0.23003467490625204</v>
      </c>
      <c r="E26" s="234" t="s">
        <v>410</v>
      </c>
      <c r="G26" s="270"/>
      <c r="H26" s="272"/>
      <c r="I26" s="247"/>
    </row>
    <row r="27" spans="1:9" s="211" customFormat="1" x14ac:dyDescent="0.25">
      <c r="A27" s="232">
        <v>513</v>
      </c>
      <c r="B27" s="258" t="s">
        <v>256</v>
      </c>
      <c r="C27" s="222">
        <f>SUM(C28:C36)</f>
        <v>65451251.829999998</v>
      </c>
      <c r="D27" s="233">
        <v>13.162745532833078</v>
      </c>
      <c r="E27" s="221"/>
      <c r="G27" s="270"/>
      <c r="H27" s="272"/>
      <c r="I27" s="247"/>
    </row>
    <row r="28" spans="1:9" s="211" customFormat="1" ht="24.75" x14ac:dyDescent="0.25">
      <c r="A28" s="224">
        <v>5131</v>
      </c>
      <c r="B28" s="192" t="s">
        <v>257</v>
      </c>
      <c r="C28" s="220">
        <v>4558282.95</v>
      </c>
      <c r="D28" s="233">
        <v>0.97543222478722225</v>
      </c>
      <c r="E28" s="221" t="s">
        <v>411</v>
      </c>
      <c r="F28" s="257"/>
      <c r="G28" s="270"/>
      <c r="H28" s="272"/>
      <c r="I28" s="247"/>
    </row>
    <row r="29" spans="1:9" s="211" customFormat="1" x14ac:dyDescent="0.25">
      <c r="A29" s="224">
        <v>5132</v>
      </c>
      <c r="B29" s="192" t="s">
        <v>258</v>
      </c>
      <c r="C29" s="220">
        <v>3124979.9</v>
      </c>
      <c r="D29" s="233">
        <v>0.93565858945298741</v>
      </c>
      <c r="E29" s="221"/>
      <c r="F29" s="257"/>
      <c r="G29" s="270"/>
      <c r="H29" s="272"/>
      <c r="I29" s="247"/>
    </row>
    <row r="30" spans="1:9" s="211" customFormat="1" ht="51" customHeight="1" x14ac:dyDescent="0.25">
      <c r="A30" s="224">
        <v>5133</v>
      </c>
      <c r="B30" s="192" t="s">
        <v>259</v>
      </c>
      <c r="C30" s="220">
        <v>2024353.24</v>
      </c>
      <c r="D30" s="233">
        <v>1.4777882642174838</v>
      </c>
      <c r="E30" s="221" t="s">
        <v>412</v>
      </c>
      <c r="G30" s="270"/>
      <c r="H30" s="272"/>
      <c r="I30" s="247"/>
    </row>
    <row r="31" spans="1:9" s="211" customFormat="1" ht="24.75" x14ac:dyDescent="0.25">
      <c r="A31" s="224">
        <v>5134</v>
      </c>
      <c r="B31" s="192" t="s">
        <v>260</v>
      </c>
      <c r="C31" s="220">
        <v>298947.61</v>
      </c>
      <c r="D31" s="233">
        <v>0.17060837581745872</v>
      </c>
      <c r="E31" s="221" t="s">
        <v>413</v>
      </c>
      <c r="G31" s="270"/>
      <c r="H31" s="272"/>
      <c r="I31" s="247"/>
    </row>
    <row r="32" spans="1:9" s="211" customFormat="1" ht="60" x14ac:dyDescent="0.25">
      <c r="A32" s="224">
        <v>5135</v>
      </c>
      <c r="B32" s="192" t="s">
        <v>261</v>
      </c>
      <c r="C32" s="220">
        <v>9584893.7599999998</v>
      </c>
      <c r="D32" s="271">
        <v>2.3275755836964991</v>
      </c>
      <c r="E32" s="234" t="s">
        <v>414</v>
      </c>
      <c r="G32" s="270"/>
      <c r="H32" s="272"/>
      <c r="I32" s="247"/>
    </row>
    <row r="33" spans="1:9" s="211" customFormat="1" ht="36.75" customHeight="1" x14ac:dyDescent="0.25">
      <c r="A33" s="224">
        <v>5136</v>
      </c>
      <c r="B33" s="192" t="s">
        <v>262</v>
      </c>
      <c r="C33" s="220">
        <v>431418.74</v>
      </c>
      <c r="D33" s="233">
        <v>0.24276486868119829</v>
      </c>
      <c r="E33" s="221"/>
      <c r="G33" s="270"/>
      <c r="H33" s="272"/>
      <c r="I33" s="247"/>
    </row>
    <row r="34" spans="1:9" s="211" customFormat="1" ht="72" x14ac:dyDescent="0.25">
      <c r="A34" s="224">
        <v>5137</v>
      </c>
      <c r="B34" s="192" t="s">
        <v>263</v>
      </c>
      <c r="C34" s="220">
        <v>34503372.439999998</v>
      </c>
      <c r="D34" s="271">
        <v>5.4529141171359594</v>
      </c>
      <c r="E34" s="234" t="s">
        <v>264</v>
      </c>
      <c r="G34" s="270"/>
      <c r="H34" s="272"/>
      <c r="I34" s="247"/>
    </row>
    <row r="35" spans="1:9" s="211" customFormat="1" x14ac:dyDescent="0.25">
      <c r="A35" s="224">
        <v>5138</v>
      </c>
      <c r="B35" s="192" t="s">
        <v>265</v>
      </c>
      <c r="C35" s="220"/>
      <c r="D35" s="233">
        <v>0</v>
      </c>
      <c r="E35" s="221"/>
      <c r="G35" s="270"/>
      <c r="H35" s="272"/>
      <c r="I35" s="247"/>
    </row>
    <row r="36" spans="1:9" s="211" customFormat="1" ht="36" x14ac:dyDescent="0.25">
      <c r="A36" s="224">
        <v>5139</v>
      </c>
      <c r="B36" s="192" t="s">
        <v>266</v>
      </c>
      <c r="C36" s="220">
        <v>10925003.189999999</v>
      </c>
      <c r="D36" s="233">
        <v>1.5800035090442699</v>
      </c>
      <c r="E36" s="234" t="s">
        <v>415</v>
      </c>
      <c r="G36" s="270"/>
      <c r="H36" s="272"/>
      <c r="I36" s="247"/>
    </row>
    <row r="37" spans="1:9" s="211" customFormat="1" ht="30.75" customHeight="1" x14ac:dyDescent="0.25">
      <c r="A37" s="232">
        <v>52</v>
      </c>
      <c r="B37" s="258" t="s">
        <v>212</v>
      </c>
      <c r="C37" s="222">
        <f>C38+C41+C44+C47+C52+C56+C59+C61+C67</f>
        <v>0</v>
      </c>
      <c r="D37" s="233">
        <v>0</v>
      </c>
      <c r="E37" s="221"/>
      <c r="G37" s="270"/>
      <c r="H37" s="272"/>
      <c r="I37" s="247"/>
    </row>
    <row r="38" spans="1:9" s="211" customFormat="1" ht="30.75" customHeight="1" x14ac:dyDescent="0.25">
      <c r="A38" s="232">
        <v>521</v>
      </c>
      <c r="B38" s="258" t="s">
        <v>213</v>
      </c>
      <c r="C38" s="222">
        <f>SUM(C39:C40)</f>
        <v>0</v>
      </c>
      <c r="D38" s="233">
        <v>0</v>
      </c>
      <c r="E38" s="221"/>
      <c r="G38" s="270"/>
      <c r="H38" s="272"/>
      <c r="I38" s="247"/>
    </row>
    <row r="39" spans="1:9" s="211" customFormat="1" x14ac:dyDescent="0.25">
      <c r="A39" s="224">
        <v>5211</v>
      </c>
      <c r="B39" s="192" t="s">
        <v>267</v>
      </c>
      <c r="C39" s="220">
        <v>0</v>
      </c>
      <c r="D39" s="233">
        <v>0</v>
      </c>
      <c r="E39" s="221"/>
      <c r="G39" s="270"/>
      <c r="H39" s="272"/>
      <c r="I39" s="247"/>
    </row>
    <row r="40" spans="1:9" s="211" customFormat="1" x14ac:dyDescent="0.25">
      <c r="A40" s="224">
        <v>5212</v>
      </c>
      <c r="B40" s="192" t="s">
        <v>268</v>
      </c>
      <c r="C40" s="220">
        <v>0</v>
      </c>
      <c r="D40" s="233">
        <v>0</v>
      </c>
      <c r="E40" s="221"/>
      <c r="G40" s="270"/>
      <c r="H40" s="272"/>
      <c r="I40" s="247"/>
    </row>
    <row r="41" spans="1:9" s="211" customFormat="1" ht="29.25" customHeight="1" x14ac:dyDescent="0.25">
      <c r="A41" s="232">
        <v>522</v>
      </c>
      <c r="B41" s="258" t="s">
        <v>215</v>
      </c>
      <c r="C41" s="222">
        <f>SUM(C42:C43)</f>
        <v>0</v>
      </c>
      <c r="D41" s="233">
        <v>0</v>
      </c>
      <c r="E41" s="221"/>
      <c r="G41" s="270"/>
      <c r="H41" s="272"/>
      <c r="I41" s="247"/>
    </row>
    <row r="42" spans="1:9" s="211" customFormat="1" x14ac:dyDescent="0.25">
      <c r="A42" s="224">
        <v>5221</v>
      </c>
      <c r="B42" s="192" t="s">
        <v>269</v>
      </c>
      <c r="C42" s="220">
        <v>0</v>
      </c>
      <c r="D42" s="233">
        <v>0</v>
      </c>
      <c r="E42" s="221"/>
      <c r="G42" s="270"/>
      <c r="H42" s="272"/>
      <c r="I42" s="247"/>
    </row>
    <row r="43" spans="1:9" s="211" customFormat="1" ht="24" x14ac:dyDescent="0.25">
      <c r="A43" s="224">
        <v>5222</v>
      </c>
      <c r="B43" s="192" t="s">
        <v>270</v>
      </c>
      <c r="C43" s="220">
        <v>0</v>
      </c>
      <c r="D43" s="233">
        <v>0</v>
      </c>
      <c r="E43" s="221"/>
      <c r="G43" s="270"/>
      <c r="H43" s="272"/>
      <c r="I43" s="247"/>
    </row>
    <row r="44" spans="1:9" s="211" customFormat="1" x14ac:dyDescent="0.25">
      <c r="A44" s="232">
        <v>523</v>
      </c>
      <c r="B44" s="258" t="s">
        <v>216</v>
      </c>
      <c r="C44" s="220">
        <f>SUM(C45:C46)</f>
        <v>0</v>
      </c>
      <c r="D44" s="233">
        <v>0</v>
      </c>
      <c r="E44" s="221"/>
      <c r="G44" s="270"/>
      <c r="H44" s="272"/>
      <c r="I44" s="247"/>
    </row>
    <row r="45" spans="1:9" s="211" customFormat="1" x14ac:dyDescent="0.25">
      <c r="A45" s="224">
        <v>5231</v>
      </c>
      <c r="B45" s="192" t="s">
        <v>271</v>
      </c>
      <c r="C45" s="220">
        <v>0</v>
      </c>
      <c r="D45" s="233">
        <v>0</v>
      </c>
      <c r="E45" s="221"/>
      <c r="G45" s="270"/>
      <c r="H45" s="272"/>
      <c r="I45" s="247"/>
    </row>
    <row r="46" spans="1:9" s="211" customFormat="1" x14ac:dyDescent="0.25">
      <c r="A46" s="224">
        <v>5232</v>
      </c>
      <c r="B46" s="192" t="s">
        <v>272</v>
      </c>
      <c r="C46" s="220">
        <v>0</v>
      </c>
      <c r="D46" s="233">
        <v>0</v>
      </c>
      <c r="E46" s="221"/>
      <c r="G46" s="270"/>
      <c r="H46" s="272"/>
      <c r="I46" s="247"/>
    </row>
    <row r="47" spans="1:9" s="211" customFormat="1" x14ac:dyDescent="0.25">
      <c r="A47" s="232">
        <v>524</v>
      </c>
      <c r="B47" s="258" t="s">
        <v>217</v>
      </c>
      <c r="C47" s="222">
        <f>SUM(C48:C51)</f>
        <v>0</v>
      </c>
      <c r="D47" s="233">
        <v>0</v>
      </c>
      <c r="E47" s="221"/>
      <c r="G47" s="270"/>
      <c r="H47" s="272"/>
      <c r="I47" s="247"/>
    </row>
    <row r="48" spans="1:9" s="211" customFormat="1" x14ac:dyDescent="0.25">
      <c r="A48" s="224">
        <v>5241</v>
      </c>
      <c r="B48" s="192" t="s">
        <v>273</v>
      </c>
      <c r="C48" s="220">
        <v>0</v>
      </c>
      <c r="D48" s="233">
        <v>0</v>
      </c>
      <c r="E48" s="221"/>
      <c r="G48" s="270"/>
      <c r="H48" s="272"/>
      <c r="I48" s="247"/>
    </row>
    <row r="49" spans="1:9" s="211" customFormat="1" x14ac:dyDescent="0.25">
      <c r="A49" s="224">
        <v>5242</v>
      </c>
      <c r="B49" s="192" t="s">
        <v>274</v>
      </c>
      <c r="C49" s="220">
        <v>0</v>
      </c>
      <c r="D49" s="233">
        <v>0</v>
      </c>
      <c r="E49" s="221"/>
      <c r="G49" s="270"/>
      <c r="H49" s="272"/>
      <c r="I49" s="247"/>
    </row>
    <row r="50" spans="1:9" s="211" customFormat="1" x14ac:dyDescent="0.25">
      <c r="A50" s="224">
        <v>5243</v>
      </c>
      <c r="B50" s="192" t="s">
        <v>275</v>
      </c>
      <c r="C50" s="220">
        <v>0</v>
      </c>
      <c r="D50" s="233">
        <v>0</v>
      </c>
      <c r="E50" s="221"/>
      <c r="G50" s="270"/>
      <c r="H50" s="272"/>
      <c r="I50" s="247"/>
    </row>
    <row r="51" spans="1:9" s="211" customFormat="1" ht="24" x14ac:dyDescent="0.25">
      <c r="A51" s="224">
        <v>5244</v>
      </c>
      <c r="B51" s="192" t="s">
        <v>276</v>
      </c>
      <c r="C51" s="220">
        <v>0</v>
      </c>
      <c r="D51" s="233">
        <v>0</v>
      </c>
      <c r="E51" s="221"/>
      <c r="G51" s="270"/>
      <c r="H51" s="272"/>
      <c r="I51" s="247"/>
    </row>
    <row r="52" spans="1:9" s="211" customFormat="1" x14ac:dyDescent="0.25">
      <c r="A52" s="232">
        <v>525</v>
      </c>
      <c r="B52" s="258" t="s">
        <v>218</v>
      </c>
      <c r="C52" s="222">
        <f>SUM(C53:C55)</f>
        <v>0</v>
      </c>
      <c r="D52" s="233">
        <v>0</v>
      </c>
      <c r="E52" s="221"/>
      <c r="G52" s="270"/>
      <c r="H52" s="272"/>
      <c r="I52" s="247"/>
    </row>
    <row r="53" spans="1:9" s="211" customFormat="1" x14ac:dyDescent="0.25">
      <c r="A53" s="224">
        <v>5251</v>
      </c>
      <c r="B53" s="192" t="s">
        <v>277</v>
      </c>
      <c r="C53" s="220">
        <v>0</v>
      </c>
      <c r="D53" s="233">
        <v>0</v>
      </c>
      <c r="E53" s="221"/>
      <c r="G53" s="270"/>
      <c r="H53" s="272"/>
      <c r="I53" s="247"/>
    </row>
    <row r="54" spans="1:9" s="211" customFormat="1" x14ac:dyDescent="0.25">
      <c r="A54" s="224">
        <v>5252</v>
      </c>
      <c r="B54" s="192" t="s">
        <v>278</v>
      </c>
      <c r="C54" s="220">
        <v>0</v>
      </c>
      <c r="D54" s="233">
        <v>0</v>
      </c>
      <c r="E54" s="221"/>
      <c r="G54" s="270"/>
      <c r="H54" s="272"/>
      <c r="I54" s="247"/>
    </row>
    <row r="55" spans="1:9" s="211" customFormat="1" x14ac:dyDescent="0.25">
      <c r="A55" s="224">
        <v>5259</v>
      </c>
      <c r="B55" s="192" t="s">
        <v>279</v>
      </c>
      <c r="C55" s="220">
        <v>0</v>
      </c>
      <c r="D55" s="233">
        <v>0</v>
      </c>
      <c r="E55" s="221"/>
      <c r="G55" s="270"/>
      <c r="H55" s="272"/>
      <c r="I55" s="247"/>
    </row>
    <row r="56" spans="1:9" s="211" customFormat="1" ht="24" x14ac:dyDescent="0.25">
      <c r="A56" s="232">
        <v>526</v>
      </c>
      <c r="B56" s="258" t="s">
        <v>280</v>
      </c>
      <c r="C56" s="222">
        <f>SUM(C57:C58)</f>
        <v>0</v>
      </c>
      <c r="D56" s="233">
        <v>0</v>
      </c>
      <c r="E56" s="221"/>
      <c r="G56" s="270"/>
      <c r="H56" s="272"/>
      <c r="I56" s="247"/>
    </row>
    <row r="57" spans="1:9" s="211" customFormat="1" ht="42.75" customHeight="1" x14ac:dyDescent="0.25">
      <c r="A57" s="224">
        <v>5261</v>
      </c>
      <c r="B57" s="192" t="s">
        <v>281</v>
      </c>
      <c r="C57" s="220">
        <v>0</v>
      </c>
      <c r="D57" s="233">
        <v>0</v>
      </c>
      <c r="E57" s="221"/>
      <c r="G57" s="270"/>
      <c r="H57" s="272"/>
      <c r="I57" s="247"/>
    </row>
    <row r="58" spans="1:9" s="211" customFormat="1" ht="44.25" customHeight="1" x14ac:dyDescent="0.25">
      <c r="A58" s="224">
        <v>5262</v>
      </c>
      <c r="B58" s="192" t="s">
        <v>282</v>
      </c>
      <c r="C58" s="220">
        <v>0</v>
      </c>
      <c r="D58" s="233">
        <v>0</v>
      </c>
      <c r="E58" s="221"/>
      <c r="G58" s="270"/>
      <c r="H58" s="272"/>
      <c r="I58" s="247"/>
    </row>
    <row r="59" spans="1:9" s="211" customFormat="1" x14ac:dyDescent="0.25">
      <c r="A59" s="232">
        <v>527</v>
      </c>
      <c r="B59" s="258" t="s">
        <v>283</v>
      </c>
      <c r="C59" s="222">
        <f>SUM(C60)</f>
        <v>0</v>
      </c>
      <c r="D59" s="233">
        <v>0</v>
      </c>
      <c r="E59" s="221"/>
      <c r="G59" s="270"/>
      <c r="H59" s="272"/>
      <c r="I59" s="247"/>
    </row>
    <row r="60" spans="1:9" s="211" customFormat="1" x14ac:dyDescent="0.25">
      <c r="A60" s="224">
        <v>5271</v>
      </c>
      <c r="B60" s="192" t="s">
        <v>284</v>
      </c>
      <c r="C60" s="220">
        <v>0</v>
      </c>
      <c r="D60" s="233">
        <v>0</v>
      </c>
      <c r="E60" s="221"/>
      <c r="G60" s="270"/>
      <c r="H60" s="272"/>
      <c r="I60" s="247"/>
    </row>
    <row r="61" spans="1:9" s="211" customFormat="1" x14ac:dyDescent="0.25">
      <c r="A61" s="232">
        <v>528</v>
      </c>
      <c r="B61" s="258" t="s">
        <v>4</v>
      </c>
      <c r="C61" s="222">
        <f>SUM(C62:C66)</f>
        <v>0</v>
      </c>
      <c r="D61" s="233">
        <v>0</v>
      </c>
      <c r="E61" s="221"/>
      <c r="G61" s="270"/>
      <c r="H61" s="272"/>
      <c r="I61" s="247"/>
    </row>
    <row r="62" spans="1:9" s="211" customFormat="1" x14ac:dyDescent="0.25">
      <c r="A62" s="224">
        <v>5281</v>
      </c>
      <c r="B62" s="192" t="s">
        <v>285</v>
      </c>
      <c r="C62" s="220">
        <v>0</v>
      </c>
      <c r="D62" s="233">
        <v>0</v>
      </c>
      <c r="E62" s="221"/>
      <c r="G62" s="270"/>
      <c r="H62" s="272"/>
      <c r="I62" s="247"/>
    </row>
    <row r="63" spans="1:9" s="211" customFormat="1" ht="24" x14ac:dyDescent="0.25">
      <c r="A63" s="224">
        <v>5282</v>
      </c>
      <c r="B63" s="192" t="s">
        <v>286</v>
      </c>
      <c r="C63" s="220">
        <v>0</v>
      </c>
      <c r="D63" s="233">
        <v>0</v>
      </c>
      <c r="E63" s="221"/>
      <c r="G63" s="270"/>
      <c r="H63" s="272"/>
      <c r="I63" s="247"/>
    </row>
    <row r="64" spans="1:9" s="211" customFormat="1" ht="24" x14ac:dyDescent="0.25">
      <c r="A64" s="224">
        <v>5283</v>
      </c>
      <c r="B64" s="192" t="s">
        <v>287</v>
      </c>
      <c r="C64" s="220">
        <v>0</v>
      </c>
      <c r="D64" s="233">
        <v>0</v>
      </c>
      <c r="E64" s="221"/>
      <c r="G64" s="270"/>
      <c r="H64" s="272"/>
      <c r="I64" s="247"/>
    </row>
    <row r="65" spans="1:9" s="211" customFormat="1" ht="24" x14ac:dyDescent="0.25">
      <c r="A65" s="224">
        <v>5284</v>
      </c>
      <c r="B65" s="192" t="s">
        <v>288</v>
      </c>
      <c r="C65" s="220">
        <v>0</v>
      </c>
      <c r="D65" s="233">
        <v>0</v>
      </c>
      <c r="E65" s="221"/>
      <c r="G65" s="270"/>
      <c r="H65" s="272"/>
      <c r="I65" s="247"/>
    </row>
    <row r="66" spans="1:9" s="211" customFormat="1" x14ac:dyDescent="0.25">
      <c r="A66" s="224">
        <v>5285</v>
      </c>
      <c r="B66" s="192" t="s">
        <v>289</v>
      </c>
      <c r="C66" s="220">
        <v>0</v>
      </c>
      <c r="D66" s="233">
        <v>0</v>
      </c>
      <c r="E66" s="221"/>
      <c r="G66" s="270"/>
      <c r="H66" s="272"/>
      <c r="I66" s="247"/>
    </row>
    <row r="67" spans="1:9" s="211" customFormat="1" x14ac:dyDescent="0.25">
      <c r="A67" s="232">
        <v>529</v>
      </c>
      <c r="B67" s="258" t="s">
        <v>290</v>
      </c>
      <c r="C67" s="222">
        <f>SUM(C68:C69)</f>
        <v>0</v>
      </c>
      <c r="D67" s="233">
        <v>0</v>
      </c>
      <c r="E67" s="221"/>
      <c r="G67" s="270"/>
      <c r="H67" s="272"/>
      <c r="I67" s="247"/>
    </row>
    <row r="68" spans="1:9" s="211" customFormat="1" ht="24" x14ac:dyDescent="0.25">
      <c r="A68" s="224">
        <v>5291</v>
      </c>
      <c r="B68" s="192" t="s">
        <v>291</v>
      </c>
      <c r="C68" s="220">
        <v>0</v>
      </c>
      <c r="D68" s="233">
        <v>0</v>
      </c>
      <c r="E68" s="221"/>
      <c r="G68" s="270"/>
      <c r="H68" s="272"/>
      <c r="I68" s="247"/>
    </row>
    <row r="69" spans="1:9" s="211" customFormat="1" x14ac:dyDescent="0.25">
      <c r="A69" s="224">
        <v>5292</v>
      </c>
      <c r="B69" s="192" t="s">
        <v>292</v>
      </c>
      <c r="C69" s="220">
        <v>0</v>
      </c>
      <c r="D69" s="233">
        <v>0</v>
      </c>
      <c r="E69" s="221"/>
      <c r="G69" s="270"/>
      <c r="H69" s="272"/>
      <c r="I69" s="247"/>
    </row>
    <row r="70" spans="1:9" s="211" customFormat="1" x14ac:dyDescent="0.25">
      <c r="A70" s="232">
        <v>53</v>
      </c>
      <c r="B70" s="258" t="s">
        <v>211</v>
      </c>
      <c r="C70" s="222">
        <f>C71+C74+C77</f>
        <v>0</v>
      </c>
      <c r="D70" s="233">
        <v>0</v>
      </c>
      <c r="E70" s="221"/>
      <c r="G70" s="270"/>
      <c r="H70" s="272"/>
      <c r="I70" s="247"/>
    </row>
    <row r="71" spans="1:9" s="211" customFormat="1" x14ac:dyDescent="0.25">
      <c r="A71" s="232">
        <v>531</v>
      </c>
      <c r="B71" s="258" t="s">
        <v>15</v>
      </c>
      <c r="C71" s="222">
        <f>SUM(B72:B73)</f>
        <v>0</v>
      </c>
      <c r="D71" s="233">
        <v>0</v>
      </c>
      <c r="E71" s="221"/>
      <c r="G71" s="270"/>
      <c r="H71" s="272"/>
      <c r="I71" s="247"/>
    </row>
    <row r="72" spans="1:9" s="211" customFormat="1" ht="24" x14ac:dyDescent="0.25">
      <c r="A72" s="224">
        <v>5311</v>
      </c>
      <c r="B72" s="192" t="s">
        <v>293</v>
      </c>
      <c r="C72" s="220">
        <v>0</v>
      </c>
      <c r="D72" s="233">
        <v>0</v>
      </c>
      <c r="E72" s="221"/>
      <c r="G72" s="270"/>
      <c r="H72" s="272"/>
      <c r="I72" s="247"/>
    </row>
    <row r="73" spans="1:9" s="211" customFormat="1" ht="24" x14ac:dyDescent="0.25">
      <c r="A73" s="224">
        <v>5312</v>
      </c>
      <c r="B73" s="192" t="s">
        <v>294</v>
      </c>
      <c r="C73" s="220">
        <v>0</v>
      </c>
      <c r="D73" s="233">
        <v>0</v>
      </c>
      <c r="E73" s="221"/>
      <c r="G73" s="270"/>
      <c r="H73" s="272"/>
      <c r="I73" s="247"/>
    </row>
    <row r="74" spans="1:9" s="211" customFormat="1" x14ac:dyDescent="0.25">
      <c r="A74" s="232">
        <v>532</v>
      </c>
      <c r="B74" s="258" t="s">
        <v>12</v>
      </c>
      <c r="C74" s="222">
        <f>SUM(C75:C76)</f>
        <v>0</v>
      </c>
      <c r="D74" s="233">
        <v>0</v>
      </c>
      <c r="E74" s="221"/>
      <c r="G74" s="270"/>
      <c r="H74" s="272"/>
      <c r="I74" s="247"/>
    </row>
    <row r="75" spans="1:9" s="211" customFormat="1" ht="24" x14ac:dyDescent="0.25">
      <c r="A75" s="224">
        <v>5321</v>
      </c>
      <c r="B75" s="192" t="s">
        <v>295</v>
      </c>
      <c r="C75" s="220">
        <v>0</v>
      </c>
      <c r="D75" s="233">
        <v>0</v>
      </c>
      <c r="E75" s="221"/>
      <c r="G75" s="270"/>
      <c r="H75" s="272"/>
      <c r="I75" s="247"/>
    </row>
    <row r="76" spans="1:9" s="211" customFormat="1" ht="24" x14ac:dyDescent="0.25">
      <c r="A76" s="224">
        <v>5322</v>
      </c>
      <c r="B76" s="192" t="s">
        <v>296</v>
      </c>
      <c r="C76" s="220">
        <v>0</v>
      </c>
      <c r="D76" s="233">
        <v>0</v>
      </c>
      <c r="E76" s="221"/>
      <c r="G76" s="270"/>
      <c r="H76" s="272"/>
      <c r="I76" s="247"/>
    </row>
    <row r="77" spans="1:9" s="211" customFormat="1" x14ac:dyDescent="0.25">
      <c r="A77" s="232">
        <v>533</v>
      </c>
      <c r="B77" s="258" t="s">
        <v>5</v>
      </c>
      <c r="C77" s="222">
        <f>SUM(C78:C79)</f>
        <v>0</v>
      </c>
      <c r="D77" s="233">
        <v>0</v>
      </c>
      <c r="E77" s="221"/>
      <c r="G77" s="270"/>
      <c r="H77" s="272"/>
      <c r="I77" s="247"/>
    </row>
    <row r="78" spans="1:9" s="211" customFormat="1" x14ac:dyDescent="0.25">
      <c r="A78" s="224">
        <v>5331</v>
      </c>
      <c r="B78" s="192" t="s">
        <v>297</v>
      </c>
      <c r="C78" s="220">
        <v>0</v>
      </c>
      <c r="D78" s="233">
        <v>0</v>
      </c>
      <c r="E78" s="221"/>
      <c r="G78" s="270"/>
      <c r="H78" s="272"/>
      <c r="I78" s="247"/>
    </row>
    <row r="79" spans="1:9" s="211" customFormat="1" x14ac:dyDescent="0.25">
      <c r="A79" s="224">
        <v>5332</v>
      </c>
      <c r="B79" s="192" t="s">
        <v>298</v>
      </c>
      <c r="C79" s="220">
        <v>0</v>
      </c>
      <c r="D79" s="233">
        <v>0</v>
      </c>
      <c r="E79" s="221"/>
      <c r="G79" s="270"/>
      <c r="H79" s="272"/>
      <c r="I79" s="247"/>
    </row>
    <row r="80" spans="1:9" s="211" customFormat="1" ht="24" x14ac:dyDescent="0.25">
      <c r="A80" s="232">
        <v>54</v>
      </c>
      <c r="B80" s="258" t="s">
        <v>299</v>
      </c>
      <c r="C80" s="220">
        <f>C81+C84+C87+C90+C92</f>
        <v>0</v>
      </c>
      <c r="D80" s="233">
        <v>0</v>
      </c>
      <c r="E80" s="221"/>
      <c r="G80" s="270"/>
      <c r="H80" s="272"/>
      <c r="I80" s="247"/>
    </row>
    <row r="81" spans="1:9" s="211" customFormat="1" x14ac:dyDescent="0.25">
      <c r="A81" s="232">
        <v>541</v>
      </c>
      <c r="B81" s="258" t="s">
        <v>300</v>
      </c>
      <c r="C81" s="222">
        <f>SUM(C82:C83)</f>
        <v>0</v>
      </c>
      <c r="D81" s="233">
        <v>0</v>
      </c>
      <c r="E81" s="221"/>
      <c r="G81" s="270"/>
      <c r="H81" s="272"/>
      <c r="I81" s="247"/>
    </row>
    <row r="82" spans="1:9" s="211" customFormat="1" x14ac:dyDescent="0.25">
      <c r="A82" s="224">
        <v>5411</v>
      </c>
      <c r="B82" s="192" t="s">
        <v>301</v>
      </c>
      <c r="C82" s="220">
        <v>0</v>
      </c>
      <c r="D82" s="233">
        <v>0</v>
      </c>
      <c r="E82" s="221"/>
      <c r="G82" s="270"/>
      <c r="H82" s="272"/>
      <c r="I82" s="247"/>
    </row>
    <row r="83" spans="1:9" s="211" customFormat="1" x14ac:dyDescent="0.25">
      <c r="A83" s="224">
        <v>5412</v>
      </c>
      <c r="B83" s="192" t="s">
        <v>302</v>
      </c>
      <c r="C83" s="220">
        <v>0</v>
      </c>
      <c r="D83" s="233">
        <v>0</v>
      </c>
      <c r="E83" s="221"/>
      <c r="G83" s="270"/>
      <c r="H83" s="272"/>
      <c r="I83" s="247"/>
    </row>
    <row r="84" spans="1:9" s="211" customFormat="1" x14ac:dyDescent="0.25">
      <c r="A84" s="232">
        <v>542</v>
      </c>
      <c r="B84" s="258" t="s">
        <v>303</v>
      </c>
      <c r="C84" s="222">
        <f>SUM(C85:C86)</f>
        <v>0</v>
      </c>
      <c r="D84" s="233">
        <v>0</v>
      </c>
      <c r="E84" s="221"/>
      <c r="G84" s="270"/>
      <c r="H84" s="272"/>
      <c r="I84" s="247"/>
    </row>
    <row r="85" spans="1:9" s="211" customFormat="1" x14ac:dyDescent="0.25">
      <c r="A85" s="224">
        <v>5421</v>
      </c>
      <c r="B85" s="192" t="s">
        <v>304</v>
      </c>
      <c r="C85" s="220">
        <v>0</v>
      </c>
      <c r="D85" s="233">
        <v>0</v>
      </c>
      <c r="E85" s="221"/>
      <c r="G85" s="270"/>
      <c r="H85" s="272"/>
      <c r="I85" s="247"/>
    </row>
    <row r="86" spans="1:9" s="211" customFormat="1" x14ac:dyDescent="0.25">
      <c r="A86" s="224">
        <v>5422</v>
      </c>
      <c r="B86" s="192" t="s">
        <v>305</v>
      </c>
      <c r="C86" s="220">
        <v>0</v>
      </c>
      <c r="D86" s="233">
        <v>0</v>
      </c>
      <c r="E86" s="221"/>
      <c r="G86" s="270"/>
      <c r="H86" s="272"/>
      <c r="I86" s="247"/>
    </row>
    <row r="87" spans="1:9" s="211" customFormat="1" x14ac:dyDescent="0.25">
      <c r="A87" s="232">
        <v>543</v>
      </c>
      <c r="B87" s="258" t="s">
        <v>306</v>
      </c>
      <c r="C87" s="222">
        <f>SUM(C88)</f>
        <v>0</v>
      </c>
      <c r="D87" s="233">
        <v>0</v>
      </c>
      <c r="E87" s="221"/>
      <c r="G87" s="270"/>
      <c r="H87" s="272"/>
      <c r="I87" s="247"/>
    </row>
    <row r="88" spans="1:9" s="211" customFormat="1" x14ac:dyDescent="0.25">
      <c r="A88" s="224">
        <v>5431</v>
      </c>
      <c r="B88" s="192" t="s">
        <v>307</v>
      </c>
      <c r="C88" s="220">
        <v>0</v>
      </c>
      <c r="D88" s="233">
        <v>0</v>
      </c>
      <c r="E88" s="221"/>
      <c r="G88" s="270"/>
      <c r="H88" s="272"/>
      <c r="I88" s="247"/>
    </row>
    <row r="89" spans="1:9" s="211" customFormat="1" x14ac:dyDescent="0.25">
      <c r="A89" s="224">
        <v>5432</v>
      </c>
      <c r="B89" s="192" t="s">
        <v>308</v>
      </c>
      <c r="C89" s="220">
        <v>0</v>
      </c>
      <c r="D89" s="233">
        <v>0</v>
      </c>
      <c r="E89" s="221"/>
      <c r="G89" s="270"/>
      <c r="H89" s="272"/>
      <c r="I89" s="247"/>
    </row>
    <row r="90" spans="1:9" s="211" customFormat="1" x14ac:dyDescent="0.25">
      <c r="A90" s="232">
        <v>544</v>
      </c>
      <c r="B90" s="258" t="s">
        <v>309</v>
      </c>
      <c r="C90" s="222">
        <f>SUM(C91)</f>
        <v>0</v>
      </c>
      <c r="D90" s="233">
        <v>0</v>
      </c>
      <c r="E90" s="221"/>
      <c r="G90" s="270"/>
      <c r="H90" s="272"/>
      <c r="I90" s="247"/>
    </row>
    <row r="91" spans="1:9" s="211" customFormat="1" x14ac:dyDescent="0.25">
      <c r="A91" s="224">
        <v>5441</v>
      </c>
      <c r="B91" s="192" t="s">
        <v>309</v>
      </c>
      <c r="C91" s="220">
        <v>0</v>
      </c>
      <c r="D91" s="233">
        <v>0</v>
      </c>
      <c r="E91" s="221"/>
      <c r="G91" s="270"/>
      <c r="H91" s="272"/>
      <c r="I91" s="247"/>
    </row>
    <row r="92" spans="1:9" s="211" customFormat="1" x14ac:dyDescent="0.25">
      <c r="A92" s="232">
        <v>545</v>
      </c>
      <c r="B92" s="258" t="s">
        <v>310</v>
      </c>
      <c r="C92" s="222">
        <f>SUM(B93:B94)</f>
        <v>0</v>
      </c>
      <c r="D92" s="233">
        <v>0</v>
      </c>
      <c r="E92" s="221"/>
      <c r="G92" s="270"/>
      <c r="H92" s="272"/>
      <c r="I92" s="247"/>
    </row>
    <row r="93" spans="1:9" s="211" customFormat="1" x14ac:dyDescent="0.25">
      <c r="A93" s="224">
        <v>5451</v>
      </c>
      <c r="B93" s="192" t="s">
        <v>311</v>
      </c>
      <c r="C93" s="220">
        <v>0</v>
      </c>
      <c r="D93" s="233">
        <v>0</v>
      </c>
      <c r="E93" s="221"/>
      <c r="G93" s="270"/>
      <c r="H93" s="272"/>
      <c r="I93" s="247"/>
    </row>
    <row r="94" spans="1:9" s="211" customFormat="1" ht="36" x14ac:dyDescent="0.25">
      <c r="A94" s="224">
        <v>5452</v>
      </c>
      <c r="B94" s="192" t="s">
        <v>312</v>
      </c>
      <c r="C94" s="220">
        <v>0</v>
      </c>
      <c r="D94" s="233">
        <v>0</v>
      </c>
      <c r="E94" s="221"/>
      <c r="G94" s="270"/>
      <c r="H94" s="272"/>
      <c r="I94" s="247"/>
    </row>
    <row r="95" spans="1:9" s="211" customFormat="1" ht="27" customHeight="1" x14ac:dyDescent="0.25">
      <c r="A95" s="232">
        <v>55</v>
      </c>
      <c r="B95" s="258" t="s">
        <v>313</v>
      </c>
      <c r="C95" s="222">
        <f>C96+C105+C108+C114+C116+C118</f>
        <v>13838425.789999999</v>
      </c>
      <c r="D95" s="236">
        <v>2.3811789438506641</v>
      </c>
      <c r="E95" s="221"/>
      <c r="G95" s="270"/>
      <c r="H95" s="272"/>
      <c r="I95" s="247"/>
    </row>
    <row r="96" spans="1:9" s="211" customFormat="1" ht="42.75" customHeight="1" x14ac:dyDescent="0.25">
      <c r="A96" s="232">
        <v>551</v>
      </c>
      <c r="B96" s="258" t="s">
        <v>314</v>
      </c>
      <c r="C96" s="222">
        <f>SUM(C97:C104)</f>
        <v>13838425.789999999</v>
      </c>
      <c r="D96" s="233">
        <v>2.3811789438506641</v>
      </c>
      <c r="E96" s="221"/>
      <c r="G96" s="270"/>
      <c r="H96" s="272"/>
      <c r="I96" s="247"/>
    </row>
    <row r="97" spans="1:9" s="211" customFormat="1" ht="24" x14ac:dyDescent="0.25">
      <c r="A97" s="224">
        <v>5511</v>
      </c>
      <c r="B97" s="192" t="s">
        <v>315</v>
      </c>
      <c r="C97" s="220">
        <v>0</v>
      </c>
      <c r="D97" s="233">
        <v>0</v>
      </c>
      <c r="E97" s="221"/>
      <c r="G97" s="270"/>
      <c r="H97" s="272"/>
      <c r="I97" s="247"/>
    </row>
    <row r="98" spans="1:9" s="211" customFormat="1" ht="24" x14ac:dyDescent="0.25">
      <c r="A98" s="224">
        <v>5512</v>
      </c>
      <c r="B98" s="192" t="s">
        <v>316</v>
      </c>
      <c r="C98" s="220">
        <v>0</v>
      </c>
      <c r="D98" s="233">
        <v>0</v>
      </c>
      <c r="E98" s="221"/>
      <c r="G98" s="270"/>
      <c r="H98" s="272"/>
      <c r="I98" s="247"/>
    </row>
    <row r="99" spans="1:9" s="211" customFormat="1" x14ac:dyDescent="0.25">
      <c r="A99" s="224">
        <v>5513</v>
      </c>
      <c r="B99" s="192" t="s">
        <v>317</v>
      </c>
      <c r="C99" s="220">
        <v>0</v>
      </c>
      <c r="D99" s="233">
        <v>0</v>
      </c>
      <c r="E99" s="221"/>
      <c r="G99" s="270"/>
      <c r="H99" s="272"/>
      <c r="I99" s="247"/>
    </row>
    <row r="100" spans="1:9" s="211" customFormat="1" x14ac:dyDescent="0.25">
      <c r="A100" s="224">
        <v>5514</v>
      </c>
      <c r="B100" s="192" t="s">
        <v>318</v>
      </c>
      <c r="C100" s="220">
        <v>0</v>
      </c>
      <c r="D100" s="233">
        <v>0</v>
      </c>
      <c r="E100" s="221"/>
      <c r="G100" s="270"/>
      <c r="H100" s="272"/>
      <c r="I100" s="247"/>
    </row>
    <row r="101" spans="1:9" s="211" customFormat="1" ht="36" x14ac:dyDescent="0.25">
      <c r="A101" s="224">
        <v>5515</v>
      </c>
      <c r="B101" s="192" t="s">
        <v>319</v>
      </c>
      <c r="C101" s="220">
        <v>10024679.74</v>
      </c>
      <c r="D101" s="233">
        <v>1.7421432763419933</v>
      </c>
      <c r="E101" s="234" t="s">
        <v>402</v>
      </c>
      <c r="G101" s="270"/>
      <c r="H101" s="272"/>
      <c r="I101" s="247"/>
    </row>
    <row r="102" spans="1:9" s="211" customFormat="1" x14ac:dyDescent="0.25">
      <c r="A102" s="224">
        <v>5516</v>
      </c>
      <c r="B102" s="192" t="s">
        <v>320</v>
      </c>
      <c r="C102" s="220">
        <v>0</v>
      </c>
      <c r="D102" s="233">
        <v>0</v>
      </c>
      <c r="E102" s="221"/>
      <c r="G102" s="270"/>
      <c r="H102" s="272"/>
      <c r="I102" s="247"/>
    </row>
    <row r="103" spans="1:9" s="211" customFormat="1" ht="36" x14ac:dyDescent="0.25">
      <c r="A103" s="224">
        <v>5517</v>
      </c>
      <c r="B103" s="192" t="s">
        <v>321</v>
      </c>
      <c r="C103" s="220">
        <v>3813746.05</v>
      </c>
      <c r="D103" s="233">
        <v>0.6390356675086708</v>
      </c>
      <c r="E103" s="234" t="s">
        <v>403</v>
      </c>
      <c r="G103" s="270"/>
      <c r="H103" s="272"/>
      <c r="I103" s="247"/>
    </row>
    <row r="104" spans="1:9" s="211" customFormat="1" ht="24" x14ac:dyDescent="0.25">
      <c r="A104" s="224">
        <v>5518</v>
      </c>
      <c r="B104" s="192" t="s">
        <v>322</v>
      </c>
      <c r="C104" s="220">
        <v>0</v>
      </c>
      <c r="D104" s="233">
        <v>0</v>
      </c>
      <c r="E104" s="221"/>
      <c r="G104" s="270"/>
      <c r="H104" s="272"/>
      <c r="I104" s="247"/>
    </row>
    <row r="105" spans="1:9" s="211" customFormat="1" x14ac:dyDescent="0.25">
      <c r="A105" s="232">
        <v>552</v>
      </c>
      <c r="B105" s="258" t="s">
        <v>16</v>
      </c>
      <c r="C105" s="220">
        <f>SUM(C106:C107)</f>
        <v>0</v>
      </c>
      <c r="D105" s="233">
        <v>0</v>
      </c>
      <c r="E105" s="221"/>
      <c r="G105" s="270"/>
      <c r="H105" s="272"/>
      <c r="I105" s="247"/>
    </row>
    <row r="106" spans="1:9" s="211" customFormat="1" x14ac:dyDescent="0.25">
      <c r="A106" s="224">
        <v>5521</v>
      </c>
      <c r="B106" s="192" t="s">
        <v>323</v>
      </c>
      <c r="C106" s="220">
        <v>0</v>
      </c>
      <c r="D106" s="233">
        <v>0</v>
      </c>
      <c r="E106" s="221"/>
      <c r="G106" s="270"/>
      <c r="H106" s="272"/>
      <c r="I106" s="247"/>
    </row>
    <row r="107" spans="1:9" s="211" customFormat="1" x14ac:dyDescent="0.25">
      <c r="A107" s="224">
        <v>5522</v>
      </c>
      <c r="B107" s="192" t="s">
        <v>324</v>
      </c>
      <c r="C107" s="220">
        <v>0</v>
      </c>
      <c r="D107" s="233">
        <v>0</v>
      </c>
      <c r="E107" s="221"/>
      <c r="G107" s="270"/>
      <c r="H107" s="272"/>
      <c r="I107" s="247"/>
    </row>
    <row r="108" spans="1:9" s="211" customFormat="1" x14ac:dyDescent="0.25">
      <c r="A108" s="232">
        <v>553</v>
      </c>
      <c r="B108" s="258" t="s">
        <v>325</v>
      </c>
      <c r="C108" s="222">
        <f>SUM(C109:C113)</f>
        <v>0</v>
      </c>
      <c r="D108" s="233">
        <v>0</v>
      </c>
      <c r="E108" s="221"/>
      <c r="G108" s="270"/>
      <c r="H108" s="272"/>
      <c r="I108" s="247"/>
    </row>
    <row r="109" spans="1:9" s="211" customFormat="1" ht="24" x14ac:dyDescent="0.25">
      <c r="A109" s="224">
        <v>5531</v>
      </c>
      <c r="B109" s="192" t="s">
        <v>326</v>
      </c>
      <c r="C109" s="220">
        <v>0</v>
      </c>
      <c r="D109" s="233">
        <v>0</v>
      </c>
      <c r="E109" s="221"/>
      <c r="G109" s="270"/>
      <c r="H109" s="272"/>
      <c r="I109" s="247"/>
    </row>
    <row r="110" spans="1:9" s="211" customFormat="1" ht="24" x14ac:dyDescent="0.25">
      <c r="A110" s="224">
        <v>5532</v>
      </c>
      <c r="B110" s="192" t="s">
        <v>327</v>
      </c>
      <c r="C110" s="220">
        <v>0</v>
      </c>
      <c r="D110" s="233">
        <v>0</v>
      </c>
      <c r="E110" s="221"/>
      <c r="G110" s="270"/>
      <c r="H110" s="272"/>
      <c r="I110" s="247"/>
    </row>
    <row r="111" spans="1:9" s="211" customFormat="1" ht="24" x14ac:dyDescent="0.25">
      <c r="A111" s="224">
        <v>5533</v>
      </c>
      <c r="B111" s="192" t="s">
        <v>328</v>
      </c>
      <c r="C111" s="220">
        <v>0</v>
      </c>
      <c r="D111" s="233">
        <v>0</v>
      </c>
      <c r="E111" s="221"/>
      <c r="G111" s="270"/>
      <c r="H111" s="272"/>
      <c r="I111" s="247"/>
    </row>
    <row r="112" spans="1:9" s="211" customFormat="1" ht="36" x14ac:dyDescent="0.25">
      <c r="A112" s="224">
        <v>5534</v>
      </c>
      <c r="B112" s="192" t="s">
        <v>329</v>
      </c>
      <c r="C112" s="220">
        <v>0</v>
      </c>
      <c r="D112" s="233">
        <v>0</v>
      </c>
      <c r="E112" s="221"/>
      <c r="G112" s="270"/>
      <c r="H112" s="272"/>
      <c r="I112" s="247"/>
    </row>
    <row r="113" spans="1:9" s="211" customFormat="1" ht="36" x14ac:dyDescent="0.25">
      <c r="A113" s="224">
        <v>5535</v>
      </c>
      <c r="B113" s="192" t="s">
        <v>330</v>
      </c>
      <c r="C113" s="220">
        <v>0</v>
      </c>
      <c r="D113" s="233">
        <v>0</v>
      </c>
      <c r="E113" s="221"/>
      <c r="G113" s="270"/>
      <c r="H113" s="272"/>
      <c r="I113" s="247"/>
    </row>
    <row r="114" spans="1:9" s="211" customFormat="1" ht="24" x14ac:dyDescent="0.25">
      <c r="A114" s="232">
        <v>554</v>
      </c>
      <c r="B114" s="258" t="s">
        <v>331</v>
      </c>
      <c r="C114" s="222">
        <f>SUM(C115)</f>
        <v>0</v>
      </c>
      <c r="D114" s="233">
        <v>0</v>
      </c>
      <c r="E114" s="221"/>
      <c r="G114" s="270"/>
      <c r="H114" s="272"/>
      <c r="I114" s="247"/>
    </row>
    <row r="115" spans="1:9" s="211" customFormat="1" ht="50.25" customHeight="1" x14ac:dyDescent="0.25">
      <c r="A115" s="224">
        <v>5541</v>
      </c>
      <c r="B115" s="192" t="s">
        <v>332</v>
      </c>
      <c r="C115" s="220"/>
      <c r="D115" s="233">
        <v>0</v>
      </c>
      <c r="E115" s="221"/>
      <c r="G115" s="270"/>
      <c r="H115" s="272"/>
      <c r="I115" s="247"/>
    </row>
    <row r="116" spans="1:9" s="211" customFormat="1" ht="27" customHeight="1" x14ac:dyDescent="0.25">
      <c r="A116" s="232">
        <v>555</v>
      </c>
      <c r="B116" s="258" t="s">
        <v>333</v>
      </c>
      <c r="C116" s="222">
        <f>SUM(C117)</f>
        <v>0</v>
      </c>
      <c r="D116" s="233">
        <v>0</v>
      </c>
      <c r="E116" s="221"/>
      <c r="G116" s="270"/>
      <c r="H116" s="272"/>
      <c r="I116" s="247"/>
    </row>
    <row r="117" spans="1:9" s="211" customFormat="1" x14ac:dyDescent="0.25">
      <c r="A117" s="224">
        <v>5551</v>
      </c>
      <c r="B117" s="192" t="s">
        <v>333</v>
      </c>
      <c r="C117" s="220">
        <v>0</v>
      </c>
      <c r="D117" s="233">
        <v>0</v>
      </c>
      <c r="E117" s="221"/>
      <c r="G117" s="270"/>
      <c r="H117" s="272"/>
      <c r="I117" s="247"/>
    </row>
    <row r="118" spans="1:9" s="211" customFormat="1" x14ac:dyDescent="0.25">
      <c r="A118" s="232">
        <v>559</v>
      </c>
      <c r="B118" s="258" t="s">
        <v>334</v>
      </c>
      <c r="C118" s="222">
        <f>SUM(C119:C126)</f>
        <v>0</v>
      </c>
      <c r="D118" s="233">
        <v>0</v>
      </c>
      <c r="E118" s="221"/>
      <c r="G118" s="270"/>
      <c r="H118" s="272"/>
      <c r="I118" s="247"/>
    </row>
    <row r="119" spans="1:9" s="211" customFormat="1" x14ac:dyDescent="0.25">
      <c r="A119" s="224">
        <v>5591</v>
      </c>
      <c r="B119" s="192" t="s">
        <v>335</v>
      </c>
      <c r="C119" s="220">
        <v>0</v>
      </c>
      <c r="D119" s="233">
        <v>0</v>
      </c>
      <c r="E119" s="221"/>
      <c r="G119" s="270"/>
      <c r="H119" s="272"/>
      <c r="I119" s="247"/>
    </row>
    <row r="120" spans="1:9" s="211" customFormat="1" x14ac:dyDescent="0.25">
      <c r="A120" s="224">
        <v>5592</v>
      </c>
      <c r="B120" s="192" t="s">
        <v>336</v>
      </c>
      <c r="C120" s="220">
        <v>0</v>
      </c>
      <c r="D120" s="233">
        <v>0</v>
      </c>
      <c r="E120" s="221"/>
      <c r="G120" s="270"/>
      <c r="H120" s="272"/>
      <c r="I120" s="247"/>
    </row>
    <row r="121" spans="1:9" s="211" customFormat="1" x14ac:dyDescent="0.25">
      <c r="A121" s="224">
        <v>5593</v>
      </c>
      <c r="B121" s="192" t="s">
        <v>337</v>
      </c>
      <c r="C121" s="220">
        <v>0</v>
      </c>
      <c r="D121" s="233">
        <v>0</v>
      </c>
      <c r="E121" s="221"/>
      <c r="G121" s="270"/>
      <c r="H121" s="272"/>
      <c r="I121" s="247"/>
    </row>
    <row r="122" spans="1:9" s="211" customFormat="1" ht="40.5" customHeight="1" x14ac:dyDescent="0.25">
      <c r="A122" s="224">
        <v>5594</v>
      </c>
      <c r="B122" s="192" t="s">
        <v>338</v>
      </c>
      <c r="C122" s="220">
        <v>0</v>
      </c>
      <c r="D122" s="233">
        <v>0</v>
      </c>
      <c r="E122" s="221"/>
      <c r="G122" s="270"/>
      <c r="H122" s="272"/>
      <c r="I122" s="247"/>
    </row>
    <row r="123" spans="1:9" s="211" customFormat="1" ht="45.75" customHeight="1" x14ac:dyDescent="0.25">
      <c r="A123" s="224">
        <v>5595</v>
      </c>
      <c r="B123" s="192" t="s">
        <v>339</v>
      </c>
      <c r="C123" s="220">
        <v>0</v>
      </c>
      <c r="D123" s="233">
        <v>0</v>
      </c>
      <c r="E123" s="221"/>
      <c r="G123" s="270"/>
      <c r="H123" s="272"/>
      <c r="I123" s="247"/>
    </row>
    <row r="124" spans="1:9" s="211" customFormat="1" x14ac:dyDescent="0.25">
      <c r="A124" s="224">
        <v>5596</v>
      </c>
      <c r="B124" s="192" t="s">
        <v>236</v>
      </c>
      <c r="C124" s="220">
        <v>0</v>
      </c>
      <c r="D124" s="233">
        <v>0</v>
      </c>
      <c r="E124" s="221"/>
      <c r="G124" s="270"/>
      <c r="H124" s="272"/>
      <c r="I124" s="247"/>
    </row>
    <row r="125" spans="1:9" s="211" customFormat="1" x14ac:dyDescent="0.25">
      <c r="A125" s="224">
        <v>5597</v>
      </c>
      <c r="B125" s="192" t="s">
        <v>340</v>
      </c>
      <c r="C125" s="220">
        <v>0</v>
      </c>
      <c r="D125" s="233">
        <v>0</v>
      </c>
      <c r="E125" s="221"/>
      <c r="G125" s="270"/>
      <c r="H125" s="272"/>
      <c r="I125" s="247"/>
    </row>
    <row r="126" spans="1:9" s="211" customFormat="1" x14ac:dyDescent="0.25">
      <c r="A126" s="224">
        <v>5599</v>
      </c>
      <c r="B126" s="192" t="s">
        <v>341</v>
      </c>
      <c r="C126" s="220">
        <v>0</v>
      </c>
      <c r="D126" s="233">
        <v>0</v>
      </c>
      <c r="E126" s="221"/>
      <c r="G126" s="270"/>
      <c r="H126" s="272"/>
      <c r="I126" s="247"/>
    </row>
    <row r="127" spans="1:9" s="211" customFormat="1" x14ac:dyDescent="0.25">
      <c r="A127" s="232">
        <v>56</v>
      </c>
      <c r="B127" s="258" t="s">
        <v>342</v>
      </c>
      <c r="C127" s="222">
        <f>C128</f>
        <v>0</v>
      </c>
      <c r="D127" s="233">
        <v>0</v>
      </c>
      <c r="E127" s="221"/>
      <c r="G127" s="270"/>
      <c r="H127" s="272"/>
      <c r="I127" s="247"/>
    </row>
    <row r="128" spans="1:9" s="211" customFormat="1" x14ac:dyDescent="0.25">
      <c r="A128" s="232">
        <v>561</v>
      </c>
      <c r="B128" s="258" t="s">
        <v>343</v>
      </c>
      <c r="C128" s="222">
        <f>SUM(C129)</f>
        <v>0</v>
      </c>
      <c r="D128" s="233">
        <v>0</v>
      </c>
      <c r="E128" s="221"/>
      <c r="G128" s="270"/>
      <c r="H128" s="272"/>
      <c r="I128" s="247"/>
    </row>
    <row r="129" spans="1:9" s="211" customFormat="1" x14ac:dyDescent="0.25">
      <c r="A129" s="224">
        <v>5611</v>
      </c>
      <c r="B129" s="192" t="s">
        <v>344</v>
      </c>
      <c r="C129" s="220">
        <v>0</v>
      </c>
      <c r="D129" s="233">
        <v>0</v>
      </c>
      <c r="E129" s="221"/>
      <c r="G129" s="270"/>
      <c r="H129" s="272"/>
      <c r="I129" s="247"/>
    </row>
    <row r="130" spans="1:9" s="211" customFormat="1" x14ac:dyDescent="0.25">
      <c r="A130" s="218"/>
      <c r="B130" s="143" t="s">
        <v>17</v>
      </c>
      <c r="C130" s="222">
        <f>C9+C37+C70+C80+C95+C127</f>
        <v>514546172.22000009</v>
      </c>
      <c r="D130" s="233">
        <v>100</v>
      </c>
      <c r="E130" s="221"/>
      <c r="H130" s="272"/>
      <c r="I130" s="247"/>
    </row>
    <row r="131" spans="1:9" x14ac:dyDescent="0.25">
      <c r="A131" s="124"/>
      <c r="B131" s="124"/>
      <c r="C131" s="124"/>
      <c r="D131" s="124"/>
      <c r="E131" s="211"/>
    </row>
    <row r="132" spans="1:9" x14ac:dyDescent="0.25">
      <c r="A132" s="11"/>
      <c r="B132" s="39"/>
      <c r="C132" s="38"/>
      <c r="D132" s="37"/>
      <c r="E132" s="37"/>
    </row>
    <row r="133" spans="1:9" x14ac:dyDescent="0.25">
      <c r="A133" s="11"/>
      <c r="B133" s="39"/>
      <c r="C133" s="38"/>
      <c r="D133" s="37"/>
      <c r="E133" s="37"/>
    </row>
    <row r="134" spans="1:9" x14ac:dyDescent="0.25">
      <c r="A134" s="11"/>
      <c r="B134" s="39"/>
      <c r="C134" s="38"/>
      <c r="D134" s="37"/>
      <c r="E134" s="37"/>
    </row>
    <row r="135" spans="1:9" x14ac:dyDescent="0.25">
      <c r="A135" s="11"/>
      <c r="B135" s="39"/>
      <c r="C135" s="38"/>
      <c r="D135" s="37"/>
      <c r="E135" s="37"/>
    </row>
    <row r="136" spans="1:9" x14ac:dyDescent="0.25">
      <c r="A136" s="11"/>
      <c r="B136" s="39"/>
      <c r="C136" s="38"/>
      <c r="D136" s="37"/>
      <c r="E136" s="37"/>
    </row>
    <row r="137" spans="1:9" x14ac:dyDescent="0.25">
      <c r="A137" s="11"/>
      <c r="B137" s="39"/>
      <c r="C137" s="38"/>
      <c r="D137" s="37"/>
      <c r="E137" s="37"/>
    </row>
    <row r="138" spans="1:9" x14ac:dyDescent="0.25">
      <c r="A138" s="11"/>
      <c r="B138" s="39"/>
      <c r="C138" s="38"/>
      <c r="D138" s="37"/>
      <c r="E138" s="37"/>
    </row>
    <row r="139" spans="1:9" x14ac:dyDescent="0.25">
      <c r="A139" s="11"/>
      <c r="B139" s="39"/>
      <c r="C139" s="38"/>
      <c r="D139" s="37"/>
      <c r="E139" s="37"/>
    </row>
    <row r="140" spans="1:9" x14ac:dyDescent="0.25">
      <c r="A140" s="11"/>
      <c r="B140" s="39"/>
      <c r="C140" s="38"/>
      <c r="D140" s="37"/>
      <c r="E140" s="37"/>
    </row>
    <row r="141" spans="1:9" x14ac:dyDescent="0.25">
      <c r="A141" s="11"/>
      <c r="B141" s="39"/>
      <c r="C141" s="38"/>
      <c r="D141" s="37"/>
      <c r="E141" s="37"/>
    </row>
    <row r="142" spans="1:9" x14ac:dyDescent="0.25">
      <c r="A142" s="11"/>
      <c r="B142" s="39"/>
      <c r="C142" s="38"/>
      <c r="D142" s="37"/>
      <c r="E142" s="37"/>
    </row>
    <row r="143" spans="1:9" x14ac:dyDescent="0.25">
      <c r="A143" s="11"/>
      <c r="B143" s="39"/>
      <c r="C143" s="38"/>
      <c r="D143" s="37"/>
      <c r="E143" s="37"/>
    </row>
    <row r="144" spans="1:9" x14ac:dyDescent="0.25">
      <c r="A144" s="11"/>
      <c r="B144" s="39"/>
      <c r="C144" s="38"/>
      <c r="D144" s="37"/>
      <c r="E144" s="37"/>
    </row>
    <row r="145" spans="1:6" x14ac:dyDescent="0.25">
      <c r="A145" s="231"/>
      <c r="B145" s="320"/>
      <c r="C145" s="320"/>
      <c r="D145" s="320"/>
      <c r="E145" s="320"/>
    </row>
    <row r="146" spans="1:6" x14ac:dyDescent="0.25">
      <c r="A146" s="33"/>
      <c r="B146" s="33"/>
      <c r="C146" s="40"/>
      <c r="D146" s="41"/>
      <c r="E146" s="41"/>
      <c r="F146" s="257"/>
    </row>
    <row r="147" spans="1:6" x14ac:dyDescent="0.25">
      <c r="A147" s="42"/>
      <c r="B147" s="42"/>
      <c r="C147" s="43"/>
      <c r="D147" s="44"/>
      <c r="E147" s="44"/>
    </row>
  </sheetData>
  <protectedRanges>
    <protectedRange sqref="B132:D144" name="Rango1_1"/>
    <protectedRange sqref="B9:D130" name="Rango1_1_2"/>
  </protectedRanges>
  <mergeCells count="6">
    <mergeCell ref="B145:E145"/>
    <mergeCell ref="A2:E2"/>
    <mergeCell ref="A3:E3"/>
    <mergeCell ref="A4:E4"/>
    <mergeCell ref="A5:E5"/>
    <mergeCell ref="A7:E7"/>
  </mergeCells>
  <pageMargins left="1.4960629921259843" right="0.70866141732283472" top="0.74803149606299213" bottom="0.74803149606299213" header="0.31496062992125984" footer="0.31496062992125984"/>
  <pageSetup scale="75" orientation="landscape" r:id="rId1"/>
  <rowBreaks count="2" manualBreakCount="2">
    <brk id="22" max="4" man="1"/>
    <brk id="143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view="pageBreakPreview" zoomScale="90" zoomScaleNormal="100" zoomScaleSheetLayoutView="90" workbookViewId="0">
      <selection activeCell="D26" sqref="D26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28515625" style="4" bestFit="1" customWidth="1"/>
    <col min="7" max="7" width="11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307" t="s">
        <v>88</v>
      </c>
      <c r="G1" s="307"/>
    </row>
    <row r="2" spans="1:7" x14ac:dyDescent="0.25">
      <c r="A2" s="291" t="s">
        <v>143</v>
      </c>
      <c r="B2" s="291"/>
      <c r="C2" s="291"/>
      <c r="D2" s="291"/>
      <c r="E2" s="291"/>
      <c r="F2" s="291"/>
      <c r="G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7" x14ac:dyDescent="0.25">
      <c r="A4" s="291" t="s">
        <v>89</v>
      </c>
      <c r="B4" s="291"/>
      <c r="C4" s="291"/>
      <c r="D4" s="291"/>
      <c r="E4" s="291"/>
      <c r="F4" s="291"/>
      <c r="G4" s="291"/>
    </row>
    <row r="5" spans="1:7" x14ac:dyDescent="0.25">
      <c r="A5" s="293" t="s">
        <v>90</v>
      </c>
      <c r="B5" s="293"/>
      <c r="C5" s="293"/>
      <c r="D5" s="293"/>
      <c r="E5" s="293"/>
      <c r="F5" s="293"/>
      <c r="G5" s="293"/>
    </row>
    <row r="6" spans="1:7" x14ac:dyDescent="0.25">
      <c r="A6" s="316"/>
      <c r="B6" s="316"/>
      <c r="C6" s="6"/>
      <c r="D6" s="6"/>
      <c r="E6" s="6"/>
      <c r="F6" s="5"/>
      <c r="G6" s="5"/>
    </row>
    <row r="7" spans="1:7" ht="22.5" customHeight="1" x14ac:dyDescent="0.25">
      <c r="A7" s="132" t="s">
        <v>24</v>
      </c>
      <c r="B7" s="133" t="s">
        <v>25</v>
      </c>
      <c r="C7" s="134" t="s">
        <v>18</v>
      </c>
      <c r="D7" s="134" t="s">
        <v>19</v>
      </c>
      <c r="E7" s="134" t="s">
        <v>91</v>
      </c>
      <c r="F7" s="134" t="s">
        <v>26</v>
      </c>
      <c r="G7" s="134" t="s">
        <v>74</v>
      </c>
    </row>
    <row r="8" spans="1:7" x14ac:dyDescent="0.25">
      <c r="A8" s="218"/>
      <c r="B8" s="219"/>
      <c r="C8" s="194"/>
      <c r="D8" s="221"/>
      <c r="E8" s="221"/>
      <c r="F8" s="237"/>
      <c r="G8" s="224"/>
    </row>
    <row r="9" spans="1:7" s="211" customFormat="1" x14ac:dyDescent="0.25">
      <c r="A9" s="218"/>
      <c r="B9" s="219"/>
      <c r="C9" s="221"/>
      <c r="D9" s="221"/>
      <c r="E9" s="221"/>
      <c r="F9" s="237"/>
      <c r="G9" s="224"/>
    </row>
    <row r="10" spans="1:7" x14ac:dyDescent="0.25">
      <c r="A10" s="58"/>
      <c r="B10" s="59"/>
      <c r="C10" s="66"/>
      <c r="D10" s="73"/>
      <c r="E10" s="73"/>
      <c r="F10" s="58"/>
      <c r="G10" s="58"/>
    </row>
    <row r="11" spans="1:7" x14ac:dyDescent="0.25">
      <c r="A11" s="58"/>
      <c r="B11" s="229" t="s">
        <v>17</v>
      </c>
      <c r="C11" s="222">
        <f>SUM(C8:C10)</f>
        <v>0</v>
      </c>
      <c r="D11" s="73"/>
      <c r="E11" s="73"/>
      <c r="F11" s="58"/>
      <c r="G11" s="58"/>
    </row>
    <row r="12" spans="1:7" x14ac:dyDescent="0.25">
      <c r="A12" s="124"/>
      <c r="B12" s="124"/>
      <c r="C12" s="124"/>
      <c r="D12" s="124"/>
      <c r="G12" s="16"/>
    </row>
    <row r="13" spans="1:7" s="211" customFormat="1" x14ac:dyDescent="0.25">
      <c r="A13" s="124"/>
      <c r="B13" s="124"/>
      <c r="C13" s="124"/>
      <c r="D13" s="124"/>
      <c r="G13" s="252"/>
    </row>
    <row r="14" spans="1:7" s="211" customFormat="1" x14ac:dyDescent="0.25">
      <c r="A14" s="124"/>
      <c r="B14" s="124"/>
      <c r="C14" s="124"/>
      <c r="D14" s="124"/>
      <c r="G14" s="252"/>
    </row>
    <row r="15" spans="1:7" s="211" customFormat="1" x14ac:dyDescent="0.25">
      <c r="A15" s="124"/>
      <c r="B15" s="124"/>
      <c r="C15" s="124"/>
      <c r="D15" s="124"/>
      <c r="G15" s="252"/>
    </row>
    <row r="16" spans="1:7" s="211" customFormat="1" x14ac:dyDescent="0.25">
      <c r="A16" s="124"/>
      <c r="B16" s="124"/>
      <c r="C16" s="124"/>
      <c r="D16" s="124"/>
      <c r="G16" s="252"/>
    </row>
    <row r="17" spans="1:7" s="211" customFormat="1" x14ac:dyDescent="0.25">
      <c r="A17" s="124"/>
      <c r="B17" s="124"/>
      <c r="C17" s="124"/>
      <c r="D17" s="124"/>
      <c r="G17" s="252"/>
    </row>
    <row r="18" spans="1:7" s="211" customFormat="1" x14ac:dyDescent="0.25">
      <c r="A18" s="124"/>
      <c r="B18" s="124"/>
      <c r="C18" s="124"/>
      <c r="D18" s="124"/>
      <c r="G18" s="252"/>
    </row>
    <row r="19" spans="1:7" s="211" customFormat="1" x14ac:dyDescent="0.25">
      <c r="A19" s="124"/>
      <c r="B19" s="124"/>
      <c r="C19" s="124"/>
      <c r="D19" s="124"/>
      <c r="G19" s="252"/>
    </row>
    <row r="20" spans="1:7" s="211" customFormat="1" x14ac:dyDescent="0.25">
      <c r="A20" s="124"/>
      <c r="B20" s="124"/>
      <c r="C20" s="124"/>
      <c r="D20" s="124"/>
      <c r="G20" s="252"/>
    </row>
    <row r="21" spans="1:7" s="211" customFormat="1" x14ac:dyDescent="0.25">
      <c r="A21" s="124"/>
      <c r="B21" s="124"/>
      <c r="C21" s="124"/>
      <c r="D21" s="124"/>
      <c r="G21" s="252"/>
    </row>
    <row r="22" spans="1:7" s="211" customFormat="1" x14ac:dyDescent="0.25">
      <c r="A22" s="124"/>
      <c r="B22" s="124"/>
      <c r="C22" s="124"/>
      <c r="D22" s="124"/>
      <c r="G22" s="252"/>
    </row>
    <row r="23" spans="1:7" x14ac:dyDescent="0.25">
      <c r="A23" s="15"/>
      <c r="B23" s="33"/>
      <c r="C23" s="34"/>
      <c r="D23" s="35"/>
      <c r="E23" s="35"/>
      <c r="F23" s="16"/>
      <c r="G23" s="16"/>
    </row>
    <row r="24" spans="1:7" x14ac:dyDescent="0.25">
      <c r="A24" s="15"/>
      <c r="B24" s="33"/>
      <c r="C24" s="34"/>
      <c r="D24" s="35"/>
      <c r="E24" s="35"/>
      <c r="F24" s="127"/>
      <c r="G24" s="127"/>
    </row>
    <row r="25" spans="1:7" x14ac:dyDescent="0.25">
      <c r="A25" s="15"/>
      <c r="B25" s="33"/>
      <c r="C25" s="34"/>
      <c r="D25" s="35"/>
      <c r="E25" s="35"/>
      <c r="F25" s="127"/>
      <c r="G25" s="127"/>
    </row>
    <row r="26" spans="1:7" x14ac:dyDescent="0.25">
      <c r="A26" s="15"/>
      <c r="B26" s="33"/>
      <c r="C26" s="34"/>
      <c r="D26" s="35"/>
      <c r="E26" s="35"/>
      <c r="F26" s="127"/>
      <c r="G26" s="127"/>
    </row>
    <row r="27" spans="1:7" x14ac:dyDescent="0.25">
      <c r="A27" s="15"/>
      <c r="B27" s="33"/>
      <c r="C27" s="34"/>
      <c r="D27" s="35"/>
      <c r="E27" s="35"/>
      <c r="F27" s="127"/>
      <c r="G27" s="127"/>
    </row>
    <row r="28" spans="1:7" x14ac:dyDescent="0.25">
      <c r="A28" s="15"/>
      <c r="B28" s="33"/>
      <c r="C28" s="34"/>
      <c r="D28" s="35"/>
      <c r="E28" s="35"/>
      <c r="F28" s="127"/>
      <c r="G28" s="127"/>
    </row>
    <row r="29" spans="1:7" x14ac:dyDescent="0.25">
      <c r="A29" s="15"/>
      <c r="B29" s="33"/>
      <c r="C29" s="34"/>
      <c r="D29" s="35"/>
      <c r="E29" s="35"/>
      <c r="F29" s="127"/>
      <c r="G29" s="127"/>
    </row>
    <row r="30" spans="1:7" x14ac:dyDescent="0.25">
      <c r="A30" s="15"/>
      <c r="B30" s="33"/>
      <c r="C30" s="34"/>
      <c r="D30" s="35"/>
      <c r="E30" s="35"/>
      <c r="F30" s="127"/>
      <c r="G30" s="127"/>
    </row>
    <row r="31" spans="1:7" x14ac:dyDescent="0.25">
      <c r="A31" s="15"/>
      <c r="B31" s="33"/>
      <c r="C31" s="34"/>
      <c r="D31" s="35"/>
      <c r="E31" s="35"/>
      <c r="F31" s="127"/>
      <c r="G31" s="127"/>
    </row>
    <row r="32" spans="1:7" x14ac:dyDescent="0.25">
      <c r="A32" s="15"/>
      <c r="B32" s="33"/>
      <c r="C32" s="34"/>
      <c r="D32" s="35"/>
      <c r="E32" s="35"/>
      <c r="F32" s="16"/>
      <c r="G32" s="16"/>
    </row>
    <row r="33" spans="1:7" x14ac:dyDescent="0.25">
      <c r="A33" s="15"/>
      <c r="B33" s="33"/>
      <c r="C33" s="34"/>
      <c r="D33" s="35"/>
      <c r="E33" s="35"/>
      <c r="F33" s="16"/>
      <c r="G33" s="16"/>
    </row>
    <row r="34" spans="1:7" x14ac:dyDescent="0.25">
      <c r="A34" s="15"/>
      <c r="B34" s="33"/>
      <c r="C34" s="34"/>
      <c r="D34" s="35"/>
      <c r="E34" s="35"/>
      <c r="F34" s="16"/>
      <c r="G34" s="16"/>
    </row>
    <row r="35" spans="1:7" x14ac:dyDescent="0.25">
      <c r="A35" s="15"/>
      <c r="B35" s="33"/>
      <c r="C35" s="34"/>
      <c r="D35" s="35"/>
      <c r="E35" s="35"/>
      <c r="F35" s="16"/>
      <c r="G35" s="16"/>
    </row>
    <row r="36" spans="1:7" x14ac:dyDescent="0.25">
      <c r="A36" s="16"/>
      <c r="B36" s="305"/>
      <c r="C36" s="305"/>
      <c r="D36" s="306"/>
      <c r="E36" s="306"/>
      <c r="F36" s="16"/>
      <c r="G36" s="16"/>
    </row>
  </sheetData>
  <protectedRanges>
    <protectedRange sqref="B23:D35 B10:D11" name="Rango1_1"/>
    <protectedRange sqref="B8:D8" name="Rango1_1_1_1"/>
    <protectedRange sqref="B9:D9" name="Rango1_1_2"/>
  </protectedRanges>
  <mergeCells count="7">
    <mergeCell ref="F1:G1"/>
    <mergeCell ref="B36:E36"/>
    <mergeCell ref="A2:G2"/>
    <mergeCell ref="A3:G3"/>
    <mergeCell ref="A4:G4"/>
    <mergeCell ref="A5:G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"/>
  <sheetViews>
    <sheetView view="pageBreakPreview" topLeftCell="A4" zoomScale="90" zoomScaleNormal="100" zoomScaleSheetLayoutView="90" workbookViewId="0">
      <selection activeCell="F20" sqref="F20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/>
    <col min="7" max="7" width="14.5703125" style="4" customWidth="1"/>
    <col min="8" max="8" width="11.42578125" style="4" customWidth="1"/>
    <col min="9" max="16384" width="11.42578125" style="4"/>
  </cols>
  <sheetData>
    <row r="1" spans="1:7" x14ac:dyDescent="0.25">
      <c r="A1" s="1"/>
      <c r="B1" s="1"/>
      <c r="C1" s="1"/>
      <c r="D1" s="1"/>
      <c r="E1" s="2"/>
      <c r="F1" s="307" t="s">
        <v>92</v>
      </c>
      <c r="G1" s="307"/>
    </row>
    <row r="2" spans="1:7" x14ac:dyDescent="0.25">
      <c r="A2" s="291" t="s">
        <v>143</v>
      </c>
      <c r="B2" s="291"/>
      <c r="C2" s="291"/>
      <c r="D2" s="291"/>
      <c r="E2" s="291"/>
      <c r="F2" s="291"/>
      <c r="G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7" x14ac:dyDescent="0.25">
      <c r="A4" s="291" t="s">
        <v>89</v>
      </c>
      <c r="B4" s="291"/>
      <c r="C4" s="291"/>
      <c r="D4" s="291"/>
      <c r="E4" s="291"/>
      <c r="F4" s="291"/>
      <c r="G4" s="291"/>
    </row>
    <row r="5" spans="1:7" x14ac:dyDescent="0.25">
      <c r="A5" s="293" t="s">
        <v>93</v>
      </c>
      <c r="B5" s="293"/>
      <c r="C5" s="293"/>
      <c r="D5" s="293"/>
      <c r="E5" s="293"/>
      <c r="F5" s="293"/>
      <c r="G5" s="293"/>
    </row>
    <row r="6" spans="1:7" x14ac:dyDescent="0.25">
      <c r="A6" s="316"/>
      <c r="B6" s="316"/>
      <c r="C6" s="6"/>
      <c r="D6" s="6"/>
      <c r="E6" s="6"/>
      <c r="F6" s="5"/>
      <c r="G6" s="5"/>
    </row>
    <row r="7" spans="1:7" ht="22.5" customHeight="1" x14ac:dyDescent="0.25">
      <c r="A7" s="132" t="s">
        <v>24</v>
      </c>
      <c r="B7" s="133" t="s">
        <v>25</v>
      </c>
      <c r="C7" s="134" t="s">
        <v>18</v>
      </c>
      <c r="D7" s="134" t="s">
        <v>19</v>
      </c>
      <c r="E7" s="134" t="s">
        <v>91</v>
      </c>
      <c r="F7" s="134" t="s">
        <v>26</v>
      </c>
      <c r="G7" s="134" t="s">
        <v>74</v>
      </c>
    </row>
    <row r="8" spans="1:7" ht="24.75" x14ac:dyDescent="0.25">
      <c r="A8" s="224" t="s">
        <v>349</v>
      </c>
      <c r="B8" s="59" t="s">
        <v>345</v>
      </c>
      <c r="C8" s="276">
        <v>-24640841.710000001</v>
      </c>
      <c r="D8" s="276">
        <v>131026088.25</v>
      </c>
      <c r="E8" s="276">
        <f>+D8-C8</f>
        <v>155666929.96000001</v>
      </c>
      <c r="F8" s="237" t="s">
        <v>345</v>
      </c>
      <c r="G8" s="255" t="s">
        <v>348</v>
      </c>
    </row>
    <row r="9" spans="1:7" ht="36.75" x14ac:dyDescent="0.25">
      <c r="A9" s="224">
        <v>3221</v>
      </c>
      <c r="B9" s="59" t="s">
        <v>350</v>
      </c>
      <c r="C9" s="220">
        <v>93323107.769999996</v>
      </c>
      <c r="D9" s="220">
        <v>67347328.620000005</v>
      </c>
      <c r="E9" s="220">
        <f>+D9-C9</f>
        <v>-25975779.149999991</v>
      </c>
      <c r="F9" s="237" t="s">
        <v>351</v>
      </c>
      <c r="G9" s="255" t="s">
        <v>348</v>
      </c>
    </row>
    <row r="10" spans="1:7" x14ac:dyDescent="0.25">
      <c r="A10" s="58"/>
      <c r="B10" s="59"/>
      <c r="C10" s="66"/>
      <c r="D10" s="73"/>
      <c r="E10" s="73"/>
      <c r="F10" s="58"/>
      <c r="G10" s="58"/>
    </row>
    <row r="11" spans="1:7" x14ac:dyDescent="0.25">
      <c r="A11" s="58"/>
      <c r="B11" s="229" t="s">
        <v>17</v>
      </c>
      <c r="C11" s="222">
        <f>SUM(C8:C10)</f>
        <v>68682266.060000002</v>
      </c>
      <c r="D11" s="222">
        <f>SUM(D8:D10)</f>
        <v>198373416.87</v>
      </c>
      <c r="E11" s="222">
        <f>SUM(E8:E10)</f>
        <v>129691150.81000002</v>
      </c>
      <c r="F11" s="58"/>
      <c r="G11" s="58"/>
    </row>
    <row r="12" spans="1:7" x14ac:dyDescent="0.25">
      <c r="A12" s="124"/>
      <c r="B12" s="124"/>
      <c r="C12" s="124"/>
      <c r="D12" s="124"/>
      <c r="G12" s="125"/>
    </row>
    <row r="13" spans="1:7" s="211" customFormat="1" x14ac:dyDescent="0.25">
      <c r="A13" s="124"/>
      <c r="B13" s="124"/>
      <c r="C13" s="124"/>
      <c r="D13" s="124"/>
      <c r="G13" s="252"/>
    </row>
    <row r="14" spans="1:7" s="211" customFormat="1" x14ac:dyDescent="0.25">
      <c r="A14" s="124"/>
      <c r="B14" s="124"/>
      <c r="C14" s="124"/>
      <c r="D14" s="124"/>
      <c r="G14" s="252"/>
    </row>
    <row r="15" spans="1:7" s="211" customFormat="1" x14ac:dyDescent="0.25">
      <c r="A15" s="124"/>
      <c r="B15" s="124"/>
      <c r="C15" s="124"/>
      <c r="D15" s="124"/>
      <c r="G15" s="252"/>
    </row>
    <row r="16" spans="1:7" s="211" customFormat="1" x14ac:dyDescent="0.25">
      <c r="A16" s="124"/>
      <c r="B16" s="124"/>
      <c r="C16" s="124"/>
      <c r="D16" s="124"/>
      <c r="G16" s="252"/>
    </row>
    <row r="17" spans="1:7" s="211" customFormat="1" x14ac:dyDescent="0.25">
      <c r="A17" s="124"/>
      <c r="B17" s="124"/>
      <c r="C17" s="124"/>
      <c r="D17" s="124"/>
      <c r="G17" s="252"/>
    </row>
    <row r="18" spans="1:7" s="211" customFormat="1" x14ac:dyDescent="0.25">
      <c r="A18" s="124"/>
      <c r="B18" s="124"/>
      <c r="C18" s="124"/>
      <c r="D18" s="124"/>
      <c r="G18" s="252"/>
    </row>
    <row r="19" spans="1:7" s="211" customFormat="1" x14ac:dyDescent="0.25">
      <c r="A19" s="124"/>
      <c r="B19" s="124"/>
      <c r="C19" s="124"/>
      <c r="D19" s="124"/>
      <c r="G19" s="252"/>
    </row>
    <row r="20" spans="1:7" s="211" customFormat="1" x14ac:dyDescent="0.25">
      <c r="A20" s="124"/>
      <c r="B20" s="124"/>
      <c r="C20" s="124"/>
      <c r="D20" s="124"/>
      <c r="G20" s="252"/>
    </row>
    <row r="21" spans="1:7" s="211" customFormat="1" x14ac:dyDescent="0.25">
      <c r="A21" s="124"/>
      <c r="B21" s="124"/>
      <c r="C21" s="124"/>
      <c r="D21" s="124"/>
      <c r="G21" s="252"/>
    </row>
    <row r="22" spans="1:7" x14ac:dyDescent="0.25">
      <c r="A22" s="15"/>
      <c r="B22" s="33"/>
      <c r="C22" s="34"/>
      <c r="D22" s="35"/>
      <c r="E22" s="35"/>
      <c r="F22" s="16"/>
      <c r="G22" s="16"/>
    </row>
    <row r="23" spans="1:7" x14ac:dyDescent="0.25">
      <c r="A23" s="15"/>
      <c r="B23" s="33"/>
      <c r="C23" s="34"/>
      <c r="D23" s="35"/>
      <c r="E23" s="35"/>
      <c r="F23" s="127"/>
      <c r="G23" s="127"/>
    </row>
    <row r="24" spans="1:7" x14ac:dyDescent="0.25">
      <c r="A24" s="15"/>
      <c r="B24" s="33"/>
      <c r="C24" s="34"/>
      <c r="D24" s="35"/>
      <c r="E24" s="35"/>
      <c r="F24" s="127"/>
      <c r="G24" s="127"/>
    </row>
    <row r="25" spans="1:7" x14ac:dyDescent="0.25">
      <c r="A25" s="15"/>
      <c r="B25" s="33"/>
      <c r="C25" s="34"/>
      <c r="D25" s="35"/>
      <c r="E25" s="35"/>
      <c r="F25" s="127"/>
      <c r="G25" s="127"/>
    </row>
    <row r="26" spans="1:7" x14ac:dyDescent="0.25">
      <c r="A26" s="15"/>
      <c r="B26" s="33"/>
      <c r="C26" s="34"/>
      <c r="D26" s="35"/>
      <c r="E26" s="35"/>
      <c r="F26" s="127"/>
      <c r="G26" s="127"/>
    </row>
    <row r="27" spans="1:7" x14ac:dyDescent="0.25">
      <c r="A27" s="15"/>
      <c r="B27" s="33"/>
      <c r="C27" s="34"/>
      <c r="D27" s="35"/>
      <c r="E27" s="35"/>
      <c r="F27" s="127"/>
      <c r="G27" s="127"/>
    </row>
    <row r="28" spans="1:7" x14ac:dyDescent="0.25">
      <c r="A28" s="15"/>
      <c r="B28" s="33"/>
      <c r="C28" s="34"/>
      <c r="D28" s="35"/>
      <c r="E28" s="35"/>
      <c r="F28" s="127"/>
      <c r="G28" s="127"/>
    </row>
    <row r="29" spans="1:7" x14ac:dyDescent="0.25">
      <c r="A29" s="15"/>
      <c r="B29" s="33"/>
      <c r="C29" s="34"/>
      <c r="D29" s="35"/>
      <c r="E29" s="35"/>
      <c r="F29" s="127"/>
      <c r="G29" s="127"/>
    </row>
    <row r="30" spans="1:7" x14ac:dyDescent="0.25">
      <c r="A30" s="15"/>
      <c r="B30" s="33"/>
      <c r="C30" s="34"/>
      <c r="D30" s="35"/>
      <c r="E30" s="35"/>
      <c r="F30" s="127"/>
      <c r="G30" s="127"/>
    </row>
    <row r="31" spans="1:7" x14ac:dyDescent="0.25">
      <c r="A31" s="15"/>
      <c r="B31" s="33"/>
      <c r="C31" s="34"/>
      <c r="D31" s="35"/>
      <c r="E31" s="35"/>
      <c r="F31" s="16"/>
      <c r="G31" s="16"/>
    </row>
    <row r="32" spans="1:7" x14ac:dyDescent="0.25">
      <c r="A32" s="15"/>
      <c r="B32" s="33"/>
      <c r="C32" s="34"/>
      <c r="D32" s="35"/>
      <c r="E32" s="35"/>
      <c r="F32" s="16"/>
      <c r="G32" s="16"/>
    </row>
    <row r="33" spans="1:7" x14ac:dyDescent="0.25">
      <c r="A33" s="15"/>
      <c r="B33" s="33"/>
      <c r="C33" s="34"/>
      <c r="D33" s="35"/>
      <c r="E33" s="35"/>
      <c r="F33" s="16"/>
      <c r="G33" s="16"/>
    </row>
    <row r="34" spans="1:7" x14ac:dyDescent="0.25">
      <c r="A34" s="15"/>
      <c r="B34" s="33"/>
      <c r="C34" s="34"/>
      <c r="D34" s="35"/>
      <c r="E34" s="35"/>
      <c r="F34" s="16"/>
      <c r="G34" s="16"/>
    </row>
    <row r="35" spans="1:7" x14ac:dyDescent="0.25">
      <c r="A35" s="16"/>
      <c r="B35" s="305"/>
      <c r="C35" s="305"/>
      <c r="D35" s="306"/>
      <c r="E35" s="306"/>
      <c r="F35" s="16"/>
      <c r="G35" s="16"/>
    </row>
  </sheetData>
  <protectedRanges>
    <protectedRange sqref="B22:D34 E8 B8:D11 E11" name="Rango1_1"/>
  </protectedRanges>
  <mergeCells count="7">
    <mergeCell ref="F1:G1"/>
    <mergeCell ref="B35:E35"/>
    <mergeCell ref="A2:G2"/>
    <mergeCell ref="A3:G3"/>
    <mergeCell ref="A4:G4"/>
    <mergeCell ref="A5:G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34"/>
  <sheetViews>
    <sheetView view="pageBreakPreview" zoomScale="80" zoomScaleNormal="100" zoomScaleSheetLayoutView="80" workbookViewId="0">
      <selection activeCell="D24" sqref="D24"/>
    </sheetView>
  </sheetViews>
  <sheetFormatPr baseColWidth="10" defaultRowHeight="15" x14ac:dyDescent="0.25"/>
  <cols>
    <col min="1" max="1" width="14" style="47" customWidth="1"/>
    <col min="2" max="2" width="14.42578125" style="47" customWidth="1"/>
    <col min="3" max="3" width="41.28515625" style="47" customWidth="1"/>
    <col min="4" max="4" width="19" style="47" customWidth="1"/>
    <col min="5" max="5" width="18.85546875" style="47" customWidth="1"/>
    <col min="6" max="16384" width="11.42578125" style="47"/>
  </cols>
  <sheetData>
    <row r="1" spans="2:8" x14ac:dyDescent="0.25">
      <c r="B1" s="45"/>
      <c r="C1" s="45"/>
      <c r="D1" s="45"/>
      <c r="E1" s="46" t="s">
        <v>94</v>
      </c>
    </row>
    <row r="2" spans="2:8" x14ac:dyDescent="0.25">
      <c r="B2" s="291" t="s">
        <v>143</v>
      </c>
      <c r="C2" s="291"/>
      <c r="D2" s="291"/>
      <c r="E2" s="291"/>
      <c r="F2" s="120"/>
      <c r="G2" s="120"/>
      <c r="H2" s="120"/>
    </row>
    <row r="3" spans="2:8" ht="15.75" customHeight="1" x14ac:dyDescent="0.25">
      <c r="B3" s="324" t="s">
        <v>20</v>
      </c>
      <c r="C3" s="324"/>
      <c r="D3" s="324"/>
      <c r="E3" s="324"/>
      <c r="F3" s="123"/>
      <c r="G3" s="123"/>
      <c r="H3" s="123"/>
    </row>
    <row r="4" spans="2:8" x14ac:dyDescent="0.25">
      <c r="B4" s="324" t="s">
        <v>95</v>
      </c>
      <c r="C4" s="324"/>
      <c r="D4" s="324"/>
      <c r="E4" s="324"/>
      <c r="F4" s="123"/>
      <c r="G4" s="123"/>
      <c r="H4" s="123"/>
    </row>
    <row r="5" spans="2:8" x14ac:dyDescent="0.25">
      <c r="B5" s="325" t="s">
        <v>6</v>
      </c>
      <c r="C5" s="325"/>
      <c r="D5" s="325"/>
      <c r="E5" s="325"/>
    </row>
    <row r="6" spans="2:8" x14ac:dyDescent="0.25">
      <c r="B6" s="130"/>
      <c r="C6" s="130"/>
      <c r="D6" s="130"/>
      <c r="E6" s="130"/>
    </row>
    <row r="7" spans="2:8" x14ac:dyDescent="0.25">
      <c r="B7" s="326" t="s">
        <v>96</v>
      </c>
      <c r="C7" s="326"/>
      <c r="D7" s="93"/>
      <c r="E7" s="93"/>
    </row>
    <row r="8" spans="2:8" ht="22.5" customHeight="1" x14ac:dyDescent="0.25">
      <c r="B8" s="137" t="s">
        <v>24</v>
      </c>
      <c r="C8" s="138" t="s">
        <v>0</v>
      </c>
      <c r="D8" s="139">
        <v>2020</v>
      </c>
      <c r="E8" s="139">
        <v>2019</v>
      </c>
    </row>
    <row r="9" spans="2:8" x14ac:dyDescent="0.25">
      <c r="B9" s="322" t="s">
        <v>97</v>
      </c>
      <c r="C9" s="323"/>
      <c r="D9" s="94"/>
      <c r="E9" s="94"/>
    </row>
    <row r="10" spans="2:8" x14ac:dyDescent="0.25">
      <c r="B10" s="95">
        <v>1111</v>
      </c>
      <c r="C10" s="95" t="s">
        <v>346</v>
      </c>
      <c r="D10" s="238">
        <v>14046.88</v>
      </c>
      <c r="E10" s="277">
        <v>14046.88</v>
      </c>
    </row>
    <row r="11" spans="2:8" x14ac:dyDescent="0.25">
      <c r="B11" s="96"/>
      <c r="C11" s="96"/>
      <c r="D11" s="278"/>
      <c r="E11" s="278"/>
    </row>
    <row r="12" spans="2:8" x14ac:dyDescent="0.25">
      <c r="B12" s="322" t="s">
        <v>98</v>
      </c>
      <c r="C12" s="323"/>
      <c r="D12" s="288"/>
      <c r="E12" s="288"/>
    </row>
    <row r="13" spans="2:8" x14ac:dyDescent="0.25">
      <c r="B13" s="95">
        <v>1113</v>
      </c>
      <c r="C13" s="95" t="s">
        <v>347</v>
      </c>
      <c r="D13" s="277">
        <v>149241143.56</v>
      </c>
      <c r="E13" s="277">
        <v>54715287.119999997</v>
      </c>
    </row>
    <row r="14" spans="2:8" x14ac:dyDescent="0.25">
      <c r="B14" s="96"/>
      <c r="C14" s="96"/>
      <c r="D14" s="279"/>
      <c r="E14" s="279"/>
    </row>
    <row r="15" spans="2:8" x14ac:dyDescent="0.25">
      <c r="B15" s="322" t="s">
        <v>99</v>
      </c>
      <c r="C15" s="323"/>
      <c r="D15" s="280">
        <v>0</v>
      </c>
      <c r="E15" s="280">
        <v>0</v>
      </c>
    </row>
    <row r="16" spans="2:8" x14ac:dyDescent="0.25">
      <c r="B16" s="95"/>
      <c r="C16" s="95"/>
      <c r="D16" s="249"/>
      <c r="E16" s="281"/>
    </row>
    <row r="17" spans="2:9" x14ac:dyDescent="0.25">
      <c r="B17" s="96"/>
      <c r="C17" s="96"/>
      <c r="D17" s="250"/>
      <c r="E17" s="282"/>
    </row>
    <row r="18" spans="2:9" x14ac:dyDescent="0.25">
      <c r="B18" s="322" t="s">
        <v>100</v>
      </c>
      <c r="C18" s="323"/>
      <c r="D18" s="248">
        <v>0</v>
      </c>
      <c r="E18" s="280">
        <v>0</v>
      </c>
    </row>
    <row r="19" spans="2:9" x14ac:dyDescent="0.25">
      <c r="B19" s="95"/>
      <c r="C19" s="95"/>
      <c r="D19" s="249"/>
      <c r="E19" s="281"/>
    </row>
    <row r="20" spans="2:9" x14ac:dyDescent="0.25">
      <c r="B20" s="97"/>
      <c r="C20" s="96"/>
      <c r="D20" s="250"/>
      <c r="E20" s="283"/>
    </row>
    <row r="21" spans="2:9" ht="14.25" customHeight="1" x14ac:dyDescent="0.25">
      <c r="B21" s="322" t="s">
        <v>101</v>
      </c>
      <c r="C21" s="323"/>
      <c r="D21" s="248">
        <v>0</v>
      </c>
      <c r="E21" s="280">
        <v>0</v>
      </c>
    </row>
    <row r="22" spans="2:9" ht="14.25" customHeight="1" x14ac:dyDescent="0.25">
      <c r="B22" s="98"/>
      <c r="C22" s="95"/>
      <c r="D22" s="95"/>
      <c r="E22" s="284"/>
    </row>
    <row r="23" spans="2:9" ht="14.25" customHeight="1" x14ac:dyDescent="0.25">
      <c r="B23" s="99"/>
      <c r="C23" s="96"/>
      <c r="D23" s="100"/>
      <c r="E23" s="279"/>
    </row>
    <row r="24" spans="2:9" x14ac:dyDescent="0.25">
      <c r="B24" s="48"/>
      <c r="C24" s="239" t="s">
        <v>102</v>
      </c>
      <c r="D24" s="240">
        <f>SUM(D9:D20)</f>
        <v>149255190.44</v>
      </c>
      <c r="E24" s="285">
        <f>SUM(E9:E20)</f>
        <v>54729334</v>
      </c>
    </row>
    <row r="25" spans="2:9" x14ac:dyDescent="0.25">
      <c r="B25" s="124"/>
      <c r="C25" s="124"/>
      <c r="D25" s="124"/>
      <c r="E25" s="124"/>
      <c r="F25" s="4"/>
      <c r="G25" s="4"/>
      <c r="H25" s="125"/>
      <c r="I25" s="4"/>
    </row>
    <row r="26" spans="2:9" ht="16.5" x14ac:dyDescent="0.3">
      <c r="B26" s="49"/>
      <c r="C26" s="49"/>
      <c r="D26" s="49"/>
      <c r="E26" s="49"/>
    </row>
    <row r="27" spans="2:9" ht="16.5" x14ac:dyDescent="0.3">
      <c r="B27" s="49"/>
      <c r="C27" s="49"/>
      <c r="D27" s="49"/>
      <c r="E27" s="49"/>
    </row>
    <row r="28" spans="2:9" ht="16.5" x14ac:dyDescent="0.3">
      <c r="B28" s="49"/>
      <c r="C28" s="49"/>
      <c r="D28" s="49"/>
      <c r="E28" s="49"/>
    </row>
    <row r="29" spans="2:9" ht="16.5" x14ac:dyDescent="0.3">
      <c r="B29" s="49"/>
      <c r="C29" s="49"/>
      <c r="D29" s="49"/>
      <c r="E29" s="49"/>
    </row>
    <row r="30" spans="2:9" ht="16.5" x14ac:dyDescent="0.3">
      <c r="B30" s="49"/>
      <c r="C30" s="49"/>
      <c r="D30" s="49"/>
      <c r="E30" s="49"/>
    </row>
    <row r="31" spans="2:9" ht="16.5" x14ac:dyDescent="0.3">
      <c r="B31" s="49"/>
      <c r="C31" s="49"/>
      <c r="D31" s="49"/>
      <c r="E31" s="49"/>
    </row>
    <row r="32" spans="2:9" ht="16.5" x14ac:dyDescent="0.3">
      <c r="B32" s="49"/>
      <c r="C32" s="49"/>
      <c r="D32" s="49"/>
      <c r="E32" s="49"/>
    </row>
    <row r="33" spans="2:5" ht="16.5" x14ac:dyDescent="0.3">
      <c r="B33" s="49"/>
      <c r="C33" s="49"/>
      <c r="D33" s="49"/>
      <c r="E33" s="49"/>
    </row>
    <row r="34" spans="2:5" ht="16.5" x14ac:dyDescent="0.3">
      <c r="B34" s="49"/>
      <c r="C34" s="49"/>
      <c r="D34" s="49"/>
      <c r="E34" s="49"/>
    </row>
  </sheetData>
  <protectedRanges>
    <protectedRange sqref="D9:E9 D12:E12 D15:E15 D18:E18 D21:E21 C10:E11 C13:E14 C16:E17 C19:E20 C22:E24" name="Rango1_1"/>
    <protectedRange sqref="B20:B23" name="Rango1"/>
  </protectedRanges>
  <mergeCells count="10">
    <mergeCell ref="B2:E2"/>
    <mergeCell ref="B12:C12"/>
    <mergeCell ref="B15:C15"/>
    <mergeCell ref="B18:C18"/>
    <mergeCell ref="B21:C21"/>
    <mergeCell ref="B3:E3"/>
    <mergeCell ref="B4:E4"/>
    <mergeCell ref="B5:E5"/>
    <mergeCell ref="B7:C7"/>
    <mergeCell ref="B9:C9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B1:I60"/>
  <sheetViews>
    <sheetView showGridLines="0" view="pageBreakPreview" zoomScale="90" zoomScaleNormal="110" zoomScaleSheetLayoutView="90" workbookViewId="0">
      <selection activeCell="G46" sqref="G46"/>
    </sheetView>
  </sheetViews>
  <sheetFormatPr baseColWidth="10" defaultRowHeight="15" x14ac:dyDescent="0.25"/>
  <cols>
    <col min="1" max="1" width="7.7109375" style="47" customWidth="1"/>
    <col min="2" max="2" width="23.7109375" style="47" customWidth="1"/>
    <col min="3" max="3" width="46" style="47" customWidth="1"/>
    <col min="4" max="4" width="14.7109375" style="47" customWidth="1"/>
    <col min="5" max="5" width="15.85546875" style="47" bestFit="1" customWidth="1"/>
    <col min="6" max="6" width="15.7109375" style="47" bestFit="1" customWidth="1"/>
    <col min="7" max="16384" width="11.42578125" style="47"/>
  </cols>
  <sheetData>
    <row r="1" spans="2:8" x14ac:dyDescent="0.25">
      <c r="B1" s="45"/>
      <c r="C1" s="45"/>
      <c r="E1" s="46" t="s">
        <v>141</v>
      </c>
      <c r="F1" s="46"/>
      <c r="G1" s="45"/>
    </row>
    <row r="2" spans="2:8" x14ac:dyDescent="0.25">
      <c r="B2" s="324" t="s">
        <v>143</v>
      </c>
      <c r="C2" s="324"/>
      <c r="D2" s="324"/>
      <c r="E2" s="324"/>
      <c r="F2" s="56"/>
      <c r="G2" s="45"/>
      <c r="H2" s="45"/>
    </row>
    <row r="3" spans="2:8" ht="15.75" customHeight="1" x14ac:dyDescent="0.25">
      <c r="B3" s="324" t="s">
        <v>138</v>
      </c>
      <c r="C3" s="324"/>
      <c r="D3" s="324"/>
      <c r="E3" s="324"/>
      <c r="F3" s="57"/>
      <c r="G3" s="45"/>
      <c r="H3" s="45"/>
    </row>
    <row r="4" spans="2:8" ht="8.25" customHeight="1" x14ac:dyDescent="0.25">
      <c r="B4" s="56"/>
      <c r="C4" s="56"/>
      <c r="D4" s="56"/>
      <c r="E4" s="56"/>
      <c r="F4" s="56"/>
      <c r="G4" s="45"/>
      <c r="H4" s="45"/>
    </row>
    <row r="5" spans="2:8" x14ac:dyDescent="0.25">
      <c r="B5" s="325" t="s">
        <v>137</v>
      </c>
      <c r="C5" s="325"/>
      <c r="D5" s="325"/>
      <c r="E5" s="325"/>
      <c r="F5" s="55"/>
      <c r="G5" s="45"/>
      <c r="H5" s="45"/>
    </row>
    <row r="6" spans="2:8" x14ac:dyDescent="0.25">
      <c r="B6" s="55"/>
      <c r="C6" s="55"/>
      <c r="D6" s="55"/>
      <c r="E6" s="55"/>
      <c r="F6" s="55"/>
      <c r="G6" s="45"/>
      <c r="H6" s="45"/>
    </row>
    <row r="7" spans="2:8" ht="40.5" customHeight="1" x14ac:dyDescent="0.25">
      <c r="B7" s="330" t="s">
        <v>136</v>
      </c>
      <c r="C7" s="330"/>
      <c r="D7" s="330"/>
      <c r="E7" s="330"/>
      <c r="F7" s="330"/>
      <c r="G7" s="45"/>
      <c r="H7" s="45"/>
    </row>
    <row r="8" spans="2:8" x14ac:dyDescent="0.25">
      <c r="B8" s="54"/>
      <c r="C8" s="54"/>
      <c r="D8" s="54"/>
      <c r="E8" s="54"/>
      <c r="F8" s="50"/>
      <c r="G8" s="45"/>
      <c r="H8" s="45"/>
    </row>
    <row r="9" spans="2:8" x14ac:dyDescent="0.25">
      <c r="B9" s="101" t="s">
        <v>142</v>
      </c>
      <c r="C9" s="101"/>
      <c r="D9" s="52"/>
      <c r="E9" s="52"/>
      <c r="F9" s="50"/>
      <c r="G9" s="45"/>
      <c r="H9" s="45"/>
    </row>
    <row r="10" spans="2:8" ht="15" customHeight="1" x14ac:dyDescent="0.25">
      <c r="B10" s="101"/>
      <c r="C10" s="101"/>
      <c r="D10" s="52"/>
      <c r="E10" s="52"/>
      <c r="F10" s="50"/>
    </row>
    <row r="11" spans="2:8" ht="18" customHeight="1" x14ac:dyDescent="0.25">
      <c r="B11" s="331" t="s">
        <v>135</v>
      </c>
      <c r="C11" s="331"/>
      <c r="D11" s="101"/>
      <c r="E11" s="101"/>
      <c r="F11" s="102"/>
    </row>
    <row r="12" spans="2:8" ht="32.25" customHeight="1" x14ac:dyDescent="0.25">
      <c r="B12" s="103" t="s">
        <v>134</v>
      </c>
      <c r="C12" s="327" t="s">
        <v>133</v>
      </c>
      <c r="D12" s="327"/>
      <c r="E12" s="327"/>
      <c r="F12" s="327"/>
    </row>
    <row r="13" spans="2:8" ht="32.25" customHeight="1" x14ac:dyDescent="0.25">
      <c r="B13" s="104" t="s">
        <v>132</v>
      </c>
      <c r="C13" s="104" t="s">
        <v>131</v>
      </c>
      <c r="D13" s="104"/>
      <c r="E13" s="104"/>
      <c r="F13" s="104"/>
    </row>
    <row r="14" spans="2:8" ht="21.75" customHeight="1" x14ac:dyDescent="0.25">
      <c r="B14" s="104" t="s">
        <v>130</v>
      </c>
      <c r="C14" s="327" t="s">
        <v>129</v>
      </c>
      <c r="D14" s="327"/>
      <c r="E14" s="327"/>
      <c r="F14" s="327"/>
      <c r="G14" s="45"/>
      <c r="H14" s="45"/>
    </row>
    <row r="15" spans="2:8" ht="22.5" customHeight="1" x14ac:dyDescent="0.25">
      <c r="B15" s="104" t="s">
        <v>128</v>
      </c>
      <c r="C15" s="327" t="s">
        <v>127</v>
      </c>
      <c r="D15" s="327"/>
      <c r="E15" s="327"/>
      <c r="F15" s="327"/>
      <c r="G15" s="45"/>
      <c r="H15" s="45"/>
    </row>
    <row r="16" spans="2:8" x14ac:dyDescent="0.25">
      <c r="B16" s="101"/>
      <c r="C16" s="105"/>
      <c r="D16" s="105"/>
      <c r="E16" s="105"/>
      <c r="F16" s="105"/>
      <c r="G16" s="45"/>
      <c r="H16" s="45"/>
    </row>
    <row r="17" spans="2:9" ht="47.25" customHeight="1" x14ac:dyDescent="0.25">
      <c r="B17" s="103" t="s">
        <v>126</v>
      </c>
      <c r="C17" s="104" t="s">
        <v>125</v>
      </c>
      <c r="D17" s="102"/>
      <c r="E17" s="102"/>
      <c r="F17" s="102"/>
      <c r="G17" s="53"/>
      <c r="H17" s="53"/>
    </row>
    <row r="18" spans="2:9" x14ac:dyDescent="0.25">
      <c r="B18" s="104" t="s">
        <v>124</v>
      </c>
      <c r="C18" s="102"/>
      <c r="D18" s="102"/>
      <c r="E18" s="102"/>
      <c r="F18" s="102"/>
      <c r="G18" s="45"/>
      <c r="H18" s="45"/>
      <c r="I18" s="51"/>
    </row>
    <row r="19" spans="2:9" x14ac:dyDescent="0.25">
      <c r="B19" s="101"/>
      <c r="C19" s="102"/>
      <c r="D19" s="102"/>
      <c r="E19" s="102"/>
      <c r="F19" s="102"/>
      <c r="G19" s="45"/>
      <c r="H19" s="45"/>
      <c r="I19" s="51"/>
    </row>
    <row r="20" spans="2:9" x14ac:dyDescent="0.25">
      <c r="B20" s="101" t="s">
        <v>123</v>
      </c>
      <c r="C20" s="101"/>
      <c r="D20" s="101"/>
      <c r="E20" s="101"/>
      <c r="F20" s="102"/>
      <c r="G20" s="51"/>
      <c r="H20" s="51"/>
      <c r="I20" s="51"/>
    </row>
    <row r="21" spans="2:9" x14ac:dyDescent="0.25">
      <c r="B21" s="101"/>
      <c r="C21" s="101"/>
      <c r="D21" s="101"/>
      <c r="E21" s="101"/>
      <c r="F21" s="102"/>
      <c r="G21" s="51"/>
      <c r="H21" s="51"/>
      <c r="I21" s="51"/>
    </row>
    <row r="22" spans="2:9" x14ac:dyDescent="0.25">
      <c r="B22" s="101"/>
      <c r="C22" s="101"/>
      <c r="D22" s="101"/>
      <c r="E22" s="101"/>
      <c r="F22" s="102"/>
      <c r="G22" s="51"/>
      <c r="H22" s="51"/>
      <c r="I22" s="51"/>
    </row>
    <row r="23" spans="2:9" ht="16.5" customHeight="1" x14ac:dyDescent="0.25">
      <c r="B23" s="106" t="s">
        <v>122</v>
      </c>
      <c r="C23" s="102"/>
      <c r="D23" s="102"/>
      <c r="E23" s="102"/>
      <c r="F23" s="102"/>
      <c r="G23" s="51"/>
      <c r="H23" s="51"/>
      <c r="I23" s="51"/>
    </row>
    <row r="24" spans="2:9" x14ac:dyDescent="0.25">
      <c r="B24" s="102"/>
      <c r="C24" s="328" t="s">
        <v>121</v>
      </c>
      <c r="D24" s="328"/>
      <c r="E24" s="328"/>
      <c r="F24" s="328"/>
      <c r="G24" s="51"/>
      <c r="H24" s="51"/>
      <c r="I24" s="51"/>
    </row>
    <row r="25" spans="2:9" x14ac:dyDescent="0.25">
      <c r="B25" s="242" t="s">
        <v>120</v>
      </c>
      <c r="C25" s="242" t="s">
        <v>119</v>
      </c>
      <c r="D25" s="243" t="s">
        <v>118</v>
      </c>
      <c r="E25" s="243" t="s">
        <v>117</v>
      </c>
      <c r="F25" s="243" t="s">
        <v>116</v>
      </c>
    </row>
    <row r="26" spans="2:9" ht="24.75" x14ac:dyDescent="0.25">
      <c r="B26" s="261" t="s">
        <v>352</v>
      </c>
      <c r="C26" s="260" t="s">
        <v>353</v>
      </c>
      <c r="D26" s="262">
        <v>500003294.11000001</v>
      </c>
      <c r="E26" s="140">
        <v>500003294.11000001</v>
      </c>
      <c r="F26" s="140">
        <f>D26-E26</f>
        <v>0</v>
      </c>
    </row>
    <row r="27" spans="2:9" ht="24.75" x14ac:dyDescent="0.25">
      <c r="B27" s="261" t="s">
        <v>354</v>
      </c>
      <c r="C27" s="260" t="s">
        <v>355</v>
      </c>
      <c r="D27" s="262">
        <v>500003294.11000001</v>
      </c>
      <c r="E27" s="140">
        <v>500003294.11000001</v>
      </c>
      <c r="F27" s="140">
        <f t="shared" ref="F27" si="0">D27-E27</f>
        <v>0</v>
      </c>
    </row>
    <row r="28" spans="2:9" x14ac:dyDescent="0.25">
      <c r="B28" s="259" t="s">
        <v>356</v>
      </c>
      <c r="C28" s="108" t="s">
        <v>115</v>
      </c>
      <c r="D28" s="244">
        <v>0</v>
      </c>
      <c r="E28" s="140">
        <v>1301677200</v>
      </c>
      <c r="F28" s="140">
        <f>D28-E28</f>
        <v>-1301677200</v>
      </c>
    </row>
    <row r="29" spans="2:9" x14ac:dyDescent="0.25">
      <c r="B29" s="259" t="s">
        <v>357</v>
      </c>
      <c r="C29" s="108" t="s">
        <v>114</v>
      </c>
      <c r="D29" s="244">
        <v>0</v>
      </c>
      <c r="E29" s="140">
        <v>657206044.36000001</v>
      </c>
      <c r="F29" s="140">
        <f t="shared" ref="F29:F39" si="1">D29-E29</f>
        <v>-657206044.36000001</v>
      </c>
    </row>
    <row r="30" spans="2:9" x14ac:dyDescent="0.25">
      <c r="B30" s="259" t="s">
        <v>358</v>
      </c>
      <c r="C30" s="108" t="s">
        <v>113</v>
      </c>
      <c r="D30" s="244">
        <v>0</v>
      </c>
      <c r="E30" s="140">
        <v>1101104.83</v>
      </c>
      <c r="F30" s="140">
        <f t="shared" si="1"/>
        <v>-1101104.83</v>
      </c>
    </row>
    <row r="31" spans="2:9" x14ac:dyDescent="0.25">
      <c r="B31" s="263" t="s">
        <v>359</v>
      </c>
      <c r="C31" s="108" t="s">
        <v>112</v>
      </c>
      <c r="D31" s="244">
        <v>0</v>
      </c>
      <c r="E31" s="148">
        <v>0</v>
      </c>
      <c r="F31" s="140">
        <f t="shared" si="1"/>
        <v>0</v>
      </c>
    </row>
    <row r="32" spans="2:9" x14ac:dyDescent="0.25">
      <c r="B32" s="263" t="s">
        <v>360</v>
      </c>
      <c r="C32" s="108" t="s">
        <v>111</v>
      </c>
      <c r="D32" s="244">
        <v>0</v>
      </c>
      <c r="E32" s="140">
        <v>645572260.47000003</v>
      </c>
      <c r="F32" s="140">
        <f t="shared" si="1"/>
        <v>-645572260.47000003</v>
      </c>
    </row>
    <row r="33" spans="2:6" x14ac:dyDescent="0.25">
      <c r="B33" s="263" t="s">
        <v>361</v>
      </c>
      <c r="C33" s="108" t="s">
        <v>110</v>
      </c>
      <c r="D33" s="244">
        <v>0</v>
      </c>
      <c r="E33" s="140">
        <v>1301677200</v>
      </c>
      <c r="F33" s="140">
        <f t="shared" si="1"/>
        <v>-1301677200</v>
      </c>
    </row>
    <row r="34" spans="2:6" x14ac:dyDescent="0.25">
      <c r="B34" s="263" t="s">
        <v>362</v>
      </c>
      <c r="C34" s="108" t="s">
        <v>109</v>
      </c>
      <c r="D34" s="244">
        <v>0</v>
      </c>
      <c r="E34" s="140">
        <v>169546163.88999999</v>
      </c>
      <c r="F34" s="140">
        <f t="shared" si="1"/>
        <v>-169546163.88999999</v>
      </c>
    </row>
    <row r="35" spans="2:6" x14ac:dyDescent="0.25">
      <c r="B35" s="263" t="s">
        <v>363</v>
      </c>
      <c r="C35" s="108" t="s">
        <v>108</v>
      </c>
      <c r="D35" s="244">
        <v>0</v>
      </c>
      <c r="E35" s="140">
        <v>1101104.83</v>
      </c>
      <c r="F35" s="140">
        <f t="shared" si="1"/>
        <v>-1101104.83</v>
      </c>
    </row>
    <row r="36" spans="2:6" x14ac:dyDescent="0.25">
      <c r="B36" s="263" t="s">
        <v>364</v>
      </c>
      <c r="C36" s="108" t="s">
        <v>107</v>
      </c>
      <c r="D36" s="244">
        <v>0</v>
      </c>
      <c r="E36" s="140">
        <v>611404235.19000006</v>
      </c>
      <c r="F36" s="140">
        <f t="shared" si="1"/>
        <v>-611404235.19000006</v>
      </c>
    </row>
    <row r="37" spans="2:6" x14ac:dyDescent="0.25">
      <c r="B37" s="263" t="s">
        <v>365</v>
      </c>
      <c r="C37" s="108" t="s">
        <v>106</v>
      </c>
      <c r="D37" s="244">
        <v>0</v>
      </c>
      <c r="E37" s="140">
        <v>21655450.149999999</v>
      </c>
      <c r="F37" s="140">
        <f t="shared" si="1"/>
        <v>-21655450.149999999</v>
      </c>
    </row>
    <row r="38" spans="2:6" x14ac:dyDescent="0.25">
      <c r="B38" s="263" t="s">
        <v>366</v>
      </c>
      <c r="C38" s="108" t="s">
        <v>105</v>
      </c>
      <c r="D38" s="244">
        <v>0</v>
      </c>
      <c r="E38" s="140">
        <v>2035062.93</v>
      </c>
      <c r="F38" s="140">
        <f t="shared" si="1"/>
        <v>-2035062.93</v>
      </c>
    </row>
    <row r="39" spans="2:6" x14ac:dyDescent="0.25">
      <c r="B39" s="264" t="s">
        <v>367</v>
      </c>
      <c r="C39" s="109" t="s">
        <v>104</v>
      </c>
      <c r="D39" s="245">
        <v>0</v>
      </c>
      <c r="E39" s="251">
        <v>498137392.67000002</v>
      </c>
      <c r="F39" s="140">
        <f t="shared" si="1"/>
        <v>-498137392.67000002</v>
      </c>
    </row>
    <row r="40" spans="2:6" x14ac:dyDescent="0.25">
      <c r="B40" s="110"/>
      <c r="C40" s="110"/>
      <c r="D40" s="107"/>
      <c r="E40" s="107"/>
      <c r="F40" s="107"/>
    </row>
    <row r="41" spans="2:6" x14ac:dyDescent="0.25">
      <c r="B41" s="102"/>
      <c r="C41" s="111" t="s">
        <v>103</v>
      </c>
      <c r="D41" s="112"/>
      <c r="E41" s="241">
        <f>SUM(E26:E39)</f>
        <v>6211119807.5400009</v>
      </c>
      <c r="F41" s="241">
        <f>SUM(F26:F39)</f>
        <v>-5211113219.3199997</v>
      </c>
    </row>
    <row r="42" spans="2:6" x14ac:dyDescent="0.25">
      <c r="B42" s="102"/>
      <c r="C42" s="113"/>
      <c r="D42" s="114"/>
      <c r="E42" s="114"/>
      <c r="F42" s="114"/>
    </row>
    <row r="43" spans="2:6" ht="15" customHeight="1" x14ac:dyDescent="0.25">
      <c r="B43" s="105"/>
      <c r="C43" s="105"/>
      <c r="D43" s="105"/>
      <c r="E43" s="105"/>
      <c r="F43" s="105"/>
    </row>
    <row r="44" spans="2:6" x14ac:dyDescent="0.25">
      <c r="B44" s="105"/>
      <c r="C44" s="105"/>
      <c r="D44" s="105"/>
      <c r="E44" s="105" t="s">
        <v>416</v>
      </c>
      <c r="F44" s="105"/>
    </row>
    <row r="45" spans="2:6" x14ac:dyDescent="0.25">
      <c r="B45" s="253"/>
      <c r="C45" s="253"/>
      <c r="D45" s="253"/>
      <c r="E45" s="253"/>
      <c r="F45" s="253"/>
    </row>
    <row r="46" spans="2:6" x14ac:dyDescent="0.25">
      <c r="B46" s="253"/>
      <c r="C46" s="253"/>
      <c r="D46" s="253"/>
      <c r="E46" s="253"/>
      <c r="F46" s="253"/>
    </row>
    <row r="47" spans="2:6" x14ac:dyDescent="0.25">
      <c r="B47" s="253"/>
      <c r="C47" s="253"/>
      <c r="D47" s="253"/>
      <c r="E47" s="253"/>
      <c r="F47" s="253"/>
    </row>
    <row r="48" spans="2:6" x14ac:dyDescent="0.25">
      <c r="B48" s="253"/>
      <c r="C48" s="253"/>
      <c r="D48" s="253"/>
      <c r="E48" s="253"/>
      <c r="F48" s="253"/>
    </row>
    <row r="49" spans="2:6" x14ac:dyDescent="0.25">
      <c r="B49" s="253"/>
      <c r="C49" s="253"/>
      <c r="D49" s="253"/>
      <c r="E49" s="253"/>
      <c r="F49" s="253"/>
    </row>
    <row r="50" spans="2:6" x14ac:dyDescent="0.25">
      <c r="B50" s="102"/>
      <c r="C50" s="113"/>
      <c r="D50" s="114"/>
      <c r="E50" s="114"/>
      <c r="F50" s="114"/>
    </row>
    <row r="51" spans="2:6" x14ac:dyDescent="0.25">
      <c r="B51" s="102"/>
      <c r="C51" s="113"/>
      <c r="D51" s="114"/>
      <c r="E51" s="114"/>
      <c r="F51" s="114"/>
    </row>
    <row r="52" spans="2:6" x14ac:dyDescent="0.25">
      <c r="B52" s="102"/>
      <c r="C52" s="113"/>
      <c r="D52" s="114"/>
      <c r="E52" s="114"/>
      <c r="F52" s="114"/>
    </row>
    <row r="53" spans="2:6" x14ac:dyDescent="0.25">
      <c r="B53" s="102"/>
      <c r="C53" s="113"/>
      <c r="D53" s="114"/>
      <c r="E53" s="114"/>
      <c r="F53" s="114"/>
    </row>
    <row r="54" spans="2:6" x14ac:dyDescent="0.25">
      <c r="B54" s="102"/>
      <c r="C54" s="113"/>
      <c r="D54" s="114"/>
      <c r="E54" s="114"/>
      <c r="F54" s="114"/>
    </row>
    <row r="55" spans="2:6" x14ac:dyDescent="0.25">
      <c r="B55" s="115"/>
      <c r="C55" s="116"/>
      <c r="D55" s="116"/>
      <c r="E55" s="116"/>
      <c r="F55" s="116"/>
    </row>
    <row r="56" spans="2:6" x14ac:dyDescent="0.25">
      <c r="B56" s="115"/>
      <c r="C56" s="116"/>
      <c r="D56" s="116"/>
      <c r="E56" s="116"/>
      <c r="F56" s="116"/>
    </row>
    <row r="57" spans="2:6" ht="27.75" customHeight="1" x14ac:dyDescent="0.25">
      <c r="B57" s="329"/>
      <c r="C57" s="329"/>
      <c r="D57" s="329"/>
      <c r="E57" s="329"/>
      <c r="F57" s="329"/>
    </row>
    <row r="58" spans="2:6" ht="27.75" customHeight="1" x14ac:dyDescent="0.25">
      <c r="B58" s="254"/>
      <c r="C58" s="254"/>
      <c r="D58" s="254"/>
      <c r="E58" s="254"/>
      <c r="F58" s="254"/>
    </row>
    <row r="59" spans="2:6" ht="27.75" customHeight="1" x14ac:dyDescent="0.25">
      <c r="B59" s="254"/>
      <c r="C59" s="254"/>
      <c r="D59" s="254"/>
      <c r="E59" s="254"/>
      <c r="F59" s="254"/>
    </row>
    <row r="60" spans="2:6" x14ac:dyDescent="0.25">
      <c r="B60" s="117"/>
      <c r="C60" s="117"/>
      <c r="D60" s="118"/>
      <c r="E60" s="118"/>
      <c r="F60" s="118"/>
    </row>
  </sheetData>
  <protectedRanges>
    <protectedRange sqref="B9:H9" name="Rango1_1"/>
  </protectedRanges>
  <mergeCells count="10">
    <mergeCell ref="B2:E2"/>
    <mergeCell ref="B3:E3"/>
    <mergeCell ref="B5:E5"/>
    <mergeCell ref="B7:F7"/>
    <mergeCell ref="B11:C11"/>
    <mergeCell ref="C12:F12"/>
    <mergeCell ref="C14:F14"/>
    <mergeCell ref="C15:F15"/>
    <mergeCell ref="C24:F24"/>
    <mergeCell ref="B57:F57"/>
  </mergeCells>
  <printOptions horizontalCentered="1"/>
  <pageMargins left="0.31496062992125984" right="0.31496062992125984" top="0.35433070866141736" bottom="0.35433070866141736" header="0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view="pageBreakPreview" topLeftCell="A10" zoomScale="90" zoomScaleNormal="100" zoomScaleSheetLayoutView="90" workbookViewId="0">
      <selection activeCell="F20" sqref="F20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9" t="s">
        <v>140</v>
      </c>
    </row>
    <row r="2" spans="1:7" x14ac:dyDescent="0.25">
      <c r="A2" s="291" t="s">
        <v>143</v>
      </c>
      <c r="B2" s="291"/>
      <c r="C2" s="291"/>
      <c r="D2" s="291"/>
      <c r="E2" s="291"/>
      <c r="F2" s="291"/>
      <c r="G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7" x14ac:dyDescent="0.25">
      <c r="A4" s="291" t="s">
        <v>21</v>
      </c>
      <c r="B4" s="291"/>
      <c r="C4" s="291"/>
      <c r="D4" s="291"/>
      <c r="E4" s="291"/>
      <c r="F4" s="291"/>
      <c r="G4" s="291"/>
    </row>
    <row r="5" spans="1:7" x14ac:dyDescent="0.25">
      <c r="A5" s="293" t="s">
        <v>22</v>
      </c>
      <c r="B5" s="293"/>
      <c r="C5" s="293"/>
      <c r="D5" s="293"/>
      <c r="E5" s="293"/>
      <c r="F5" s="293"/>
      <c r="G5" s="293"/>
    </row>
    <row r="6" spans="1:7" x14ac:dyDescent="0.25">
      <c r="A6" s="128"/>
      <c r="B6" s="128"/>
      <c r="C6" s="128"/>
      <c r="D6" s="128"/>
      <c r="E6" s="128"/>
      <c r="F6" s="128"/>
      <c r="G6" s="128"/>
    </row>
    <row r="7" spans="1:7" x14ac:dyDescent="0.25">
      <c r="A7" s="293" t="s">
        <v>33</v>
      </c>
      <c r="B7" s="293"/>
      <c r="C7" s="293"/>
      <c r="D7" s="293"/>
      <c r="E7" s="293"/>
      <c r="F7" s="293"/>
      <c r="G7" s="293"/>
    </row>
    <row r="8" spans="1:7" x14ac:dyDescent="0.25">
      <c r="A8" s="119"/>
      <c r="B8" s="119"/>
      <c r="C8" s="119"/>
      <c r="D8" s="119"/>
      <c r="E8" s="119"/>
      <c r="F8" s="1"/>
      <c r="G8" s="1"/>
    </row>
    <row r="9" spans="1:7" x14ac:dyDescent="0.25">
      <c r="A9" s="294" t="s">
        <v>34</v>
      </c>
      <c r="B9" s="294"/>
      <c r="C9" s="69"/>
      <c r="D9" s="69"/>
      <c r="E9" s="69"/>
      <c r="F9" s="64"/>
      <c r="G9" s="64"/>
    </row>
    <row r="10" spans="1:7" ht="24" customHeight="1" x14ac:dyDescent="0.25">
      <c r="A10" s="304" t="s">
        <v>24</v>
      </c>
      <c r="B10" s="304" t="s">
        <v>25</v>
      </c>
      <c r="C10" s="299" t="s">
        <v>27</v>
      </c>
      <c r="D10" s="300" t="s">
        <v>35</v>
      </c>
      <c r="E10" s="301"/>
      <c r="F10" s="300" t="s">
        <v>36</v>
      </c>
      <c r="G10" s="301"/>
    </row>
    <row r="11" spans="1:7" ht="24" x14ac:dyDescent="0.25">
      <c r="A11" s="304"/>
      <c r="B11" s="304"/>
      <c r="C11" s="299"/>
      <c r="D11" s="136">
        <v>2020</v>
      </c>
      <c r="E11" s="136">
        <v>2019</v>
      </c>
      <c r="F11" s="136" t="s">
        <v>26</v>
      </c>
      <c r="G11" s="136" t="s">
        <v>37</v>
      </c>
    </row>
    <row r="12" spans="1:7" ht="36" x14ac:dyDescent="0.25">
      <c r="A12" s="147">
        <v>1131</v>
      </c>
      <c r="B12" s="163" t="s">
        <v>147</v>
      </c>
      <c r="C12" s="150">
        <v>2960383.22</v>
      </c>
      <c r="D12" s="150">
        <v>4884385.5</v>
      </c>
      <c r="E12" s="150">
        <v>2607740.79</v>
      </c>
      <c r="F12" s="58"/>
      <c r="G12" s="58"/>
    </row>
    <row r="13" spans="1:7" ht="24" x14ac:dyDescent="0.25">
      <c r="A13" s="145">
        <v>1132</v>
      </c>
      <c r="B13" s="164" t="s">
        <v>148</v>
      </c>
      <c r="C13" s="144">
        <v>58200</v>
      </c>
      <c r="D13" s="150">
        <v>58200</v>
      </c>
      <c r="E13" s="144">
        <v>58200</v>
      </c>
      <c r="F13" s="58"/>
      <c r="G13" s="58"/>
    </row>
    <row r="14" spans="1:7" s="156" customFormat="1" x14ac:dyDescent="0.25">
      <c r="A14" s="145">
        <v>1122</v>
      </c>
      <c r="B14" s="164" t="s">
        <v>149</v>
      </c>
      <c r="C14" s="144">
        <v>778954.82</v>
      </c>
      <c r="D14" s="150">
        <v>778954.82</v>
      </c>
      <c r="E14" s="144">
        <v>778954</v>
      </c>
      <c r="F14" s="157"/>
      <c r="G14" s="157"/>
    </row>
    <row r="15" spans="1:7" s="156" customFormat="1" ht="24" x14ac:dyDescent="0.25">
      <c r="A15" s="145">
        <v>1123</v>
      </c>
      <c r="B15" s="164" t="s">
        <v>368</v>
      </c>
      <c r="C15" s="142">
        <v>0</v>
      </c>
      <c r="D15" s="142">
        <v>0</v>
      </c>
      <c r="E15" s="142">
        <v>0</v>
      </c>
      <c r="F15" s="157"/>
      <c r="G15" s="157"/>
    </row>
    <row r="16" spans="1:7" ht="24" x14ac:dyDescent="0.25">
      <c r="A16" s="145">
        <v>1124</v>
      </c>
      <c r="B16" s="164" t="s">
        <v>34</v>
      </c>
      <c r="C16" s="142">
        <v>0</v>
      </c>
      <c r="D16" s="142">
        <v>0</v>
      </c>
      <c r="E16" s="142">
        <v>0</v>
      </c>
      <c r="F16" s="58"/>
      <c r="G16" s="58"/>
    </row>
    <row r="17" spans="1:7" x14ac:dyDescent="0.25">
      <c r="A17" s="58"/>
      <c r="B17" s="62"/>
      <c r="C17" s="60"/>
      <c r="D17" s="70"/>
      <c r="E17" s="71"/>
      <c r="F17" s="58"/>
      <c r="G17" s="58"/>
    </row>
    <row r="18" spans="1:7" x14ac:dyDescent="0.25">
      <c r="A18" s="58"/>
      <c r="B18" s="141" t="s">
        <v>17</v>
      </c>
      <c r="C18" s="146">
        <f>SUM(C12:C17)</f>
        <v>3797538.04</v>
      </c>
      <c r="D18" s="146">
        <f>SUM(D12:D17)</f>
        <v>5721540.3200000003</v>
      </c>
      <c r="E18" s="146">
        <f>SUM(E12:E17)</f>
        <v>3444894.79</v>
      </c>
      <c r="F18" s="58"/>
      <c r="G18" s="58"/>
    </row>
    <row r="19" spans="1:7" x14ac:dyDescent="0.25">
      <c r="A19" s="124"/>
      <c r="B19" s="124"/>
      <c r="C19" s="124"/>
      <c r="D19" s="124"/>
      <c r="E19" s="124"/>
      <c r="F19" s="124"/>
      <c r="G19" s="11"/>
    </row>
    <row r="20" spans="1:7" s="211" customFormat="1" x14ac:dyDescent="0.25">
      <c r="A20" s="124"/>
      <c r="B20" s="124"/>
      <c r="C20" s="124"/>
      <c r="D20" s="124"/>
      <c r="E20" s="124"/>
      <c r="F20" s="124"/>
      <c r="G20" s="11"/>
    </row>
    <row r="21" spans="1:7" s="211" customFormat="1" x14ac:dyDescent="0.25">
      <c r="A21" s="124"/>
      <c r="B21" s="124"/>
      <c r="C21" s="266"/>
      <c r="D21" s="124"/>
      <c r="E21" s="124"/>
      <c r="F21" s="124"/>
      <c r="G21" s="11"/>
    </row>
    <row r="22" spans="1:7" s="211" customFormat="1" x14ac:dyDescent="0.25">
      <c r="A22" s="124"/>
      <c r="B22" s="124"/>
      <c r="C22" s="266"/>
      <c r="D22" s="124"/>
      <c r="E22" s="124"/>
      <c r="F22" s="124"/>
      <c r="G22" s="11"/>
    </row>
    <row r="23" spans="1:7" s="211" customFormat="1" x14ac:dyDescent="0.25">
      <c r="A23" s="124"/>
      <c r="B23" s="124"/>
      <c r="C23" s="266"/>
      <c r="D23" s="124"/>
      <c r="E23" s="124"/>
      <c r="F23" s="124"/>
      <c r="G23" s="11"/>
    </row>
    <row r="24" spans="1:7" s="211" customFormat="1" x14ac:dyDescent="0.25">
      <c r="A24" s="124"/>
      <c r="B24" s="124"/>
      <c r="C24" s="266"/>
      <c r="D24" s="124"/>
      <c r="E24" s="124"/>
      <c r="F24" s="124"/>
      <c r="G24" s="11"/>
    </row>
    <row r="25" spans="1:7" s="211" customFormat="1" x14ac:dyDescent="0.25">
      <c r="A25" s="124"/>
      <c r="B25" s="124"/>
      <c r="C25" s="266"/>
      <c r="D25" s="124"/>
      <c r="E25" s="124"/>
      <c r="F25" s="124"/>
      <c r="G25" s="11"/>
    </row>
    <row r="26" spans="1:7" x14ac:dyDescent="0.25">
      <c r="A26" s="11"/>
      <c r="B26" s="12"/>
      <c r="C26" s="266"/>
      <c r="D26" s="13"/>
      <c r="E26" s="13"/>
      <c r="F26" s="11"/>
      <c r="G26" s="11"/>
    </row>
    <row r="27" spans="1:7" x14ac:dyDescent="0.25">
      <c r="A27" s="11"/>
      <c r="B27" s="12"/>
      <c r="C27" s="266"/>
      <c r="D27" s="13"/>
      <c r="E27" s="13"/>
      <c r="F27" s="11"/>
      <c r="G27" s="11"/>
    </row>
    <row r="28" spans="1:7" x14ac:dyDescent="0.25">
      <c r="A28" s="11"/>
      <c r="B28" s="12"/>
      <c r="C28" s="8"/>
      <c r="D28" s="13"/>
      <c r="E28" s="13"/>
      <c r="F28" s="11"/>
      <c r="G28" s="11"/>
    </row>
    <row r="29" spans="1:7" x14ac:dyDescent="0.25">
      <c r="A29" s="11"/>
      <c r="B29" s="12"/>
      <c r="C29" s="8"/>
      <c r="D29" s="13"/>
      <c r="E29" s="13"/>
      <c r="F29" s="11"/>
      <c r="G29" s="11"/>
    </row>
    <row r="30" spans="1:7" x14ac:dyDescent="0.25">
      <c r="A30" s="11"/>
      <c r="B30" s="12"/>
      <c r="C30" s="8"/>
      <c r="D30" s="13"/>
      <c r="E30" s="13"/>
      <c r="F30" s="11"/>
      <c r="G30" s="11"/>
    </row>
    <row r="31" spans="1:7" x14ac:dyDescent="0.25">
      <c r="A31" s="11"/>
      <c r="B31" s="12"/>
      <c r="C31" s="8"/>
      <c r="D31" s="13"/>
      <c r="E31" s="13"/>
      <c r="F31" s="11"/>
      <c r="G31" s="11"/>
    </row>
    <row r="32" spans="1: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1"/>
      <c r="B33" s="12"/>
      <c r="C33" s="8"/>
      <c r="D33" s="13"/>
      <c r="E33" s="13"/>
      <c r="F33" s="11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6"/>
      <c r="B37" s="302"/>
      <c r="C37" s="302"/>
      <c r="D37" s="303"/>
      <c r="E37" s="303"/>
      <c r="F37" s="16"/>
      <c r="G37" s="16"/>
    </row>
  </sheetData>
  <protectedRanges>
    <protectedRange sqref="B17:D17 B28:D36 B18:E18 B26:B27 D26:D27 E12:E16 B12:C16" name="Rango1_1"/>
  </protectedRanges>
  <mergeCells count="12">
    <mergeCell ref="B37:E37"/>
    <mergeCell ref="A10:A11"/>
    <mergeCell ref="B10:B11"/>
    <mergeCell ref="C10:C11"/>
    <mergeCell ref="D10:E10"/>
    <mergeCell ref="F10:G10"/>
    <mergeCell ref="A9:B9"/>
    <mergeCell ref="A2:G2"/>
    <mergeCell ref="A3:G3"/>
    <mergeCell ref="A4:G4"/>
    <mergeCell ref="A7:G7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abSelected="1" view="pageBreakPreview" zoomScale="90" zoomScaleNormal="100" zoomScaleSheetLayoutView="90" workbookViewId="0">
      <selection activeCell="D28" sqref="D28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38</v>
      </c>
    </row>
    <row r="2" spans="1:11" x14ac:dyDescent="0.25">
      <c r="A2" s="291" t="s">
        <v>143</v>
      </c>
      <c r="B2" s="291"/>
      <c r="C2" s="291"/>
      <c r="D2" s="291"/>
      <c r="E2" s="291"/>
      <c r="F2" s="291"/>
      <c r="G2" s="291"/>
    </row>
    <row r="3" spans="1:11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11" x14ac:dyDescent="0.25">
      <c r="A4" s="291" t="s">
        <v>21</v>
      </c>
      <c r="B4" s="291"/>
      <c r="C4" s="291"/>
      <c r="D4" s="291"/>
      <c r="E4" s="291"/>
      <c r="F4" s="291"/>
      <c r="G4" s="291"/>
    </row>
    <row r="5" spans="1:11" x14ac:dyDescent="0.25">
      <c r="A5" s="293" t="s">
        <v>22</v>
      </c>
      <c r="B5" s="293"/>
      <c r="C5" s="293"/>
      <c r="D5" s="293"/>
      <c r="E5" s="293"/>
      <c r="F5" s="293"/>
      <c r="G5" s="293"/>
    </row>
    <row r="6" spans="1:11" x14ac:dyDescent="0.25">
      <c r="A6" s="307" t="s">
        <v>39</v>
      </c>
      <c r="B6" s="307"/>
      <c r="C6" s="307"/>
      <c r="D6" s="307"/>
      <c r="E6" s="307"/>
      <c r="F6" s="307"/>
      <c r="G6" s="307"/>
      <c r="H6" s="20"/>
      <c r="I6" s="21"/>
      <c r="J6" s="21"/>
      <c r="K6" s="21"/>
    </row>
    <row r="7" spans="1:11" x14ac:dyDescent="0.25">
      <c r="A7" s="129"/>
      <c r="B7" s="129"/>
      <c r="C7" s="129"/>
      <c r="D7" s="129"/>
      <c r="E7" s="129"/>
      <c r="F7" s="129"/>
      <c r="G7" s="129"/>
      <c r="H7" s="20"/>
      <c r="I7" s="21"/>
      <c r="J7" s="21"/>
      <c r="K7" s="21"/>
    </row>
    <row r="8" spans="1:11" x14ac:dyDescent="0.25">
      <c r="A8" s="72" t="s">
        <v>40</v>
      </c>
      <c r="B8" s="72"/>
      <c r="C8" s="69"/>
      <c r="D8" s="69"/>
      <c r="E8" s="69"/>
      <c r="F8" s="64"/>
      <c r="G8" s="64"/>
      <c r="H8" s="21"/>
      <c r="I8" s="21"/>
      <c r="J8" s="21"/>
      <c r="K8" s="21"/>
    </row>
    <row r="9" spans="1:11" ht="24" x14ac:dyDescent="0.25">
      <c r="A9" s="132" t="s">
        <v>24</v>
      </c>
      <c r="B9" s="133" t="s">
        <v>25</v>
      </c>
      <c r="C9" s="134" t="s">
        <v>27</v>
      </c>
      <c r="D9" s="134" t="s">
        <v>26</v>
      </c>
      <c r="E9" s="134" t="s">
        <v>41</v>
      </c>
      <c r="F9" s="134" t="s">
        <v>42</v>
      </c>
      <c r="G9" s="134" t="s">
        <v>43</v>
      </c>
    </row>
    <row r="10" spans="1:11" ht="24" x14ac:dyDescent="0.25">
      <c r="A10" s="145">
        <v>1213</v>
      </c>
      <c r="B10" s="169" t="s">
        <v>40</v>
      </c>
      <c r="C10" s="170">
        <v>0</v>
      </c>
      <c r="D10" s="165"/>
      <c r="E10" s="165"/>
      <c r="F10" s="165"/>
      <c r="G10" s="162"/>
    </row>
    <row r="11" spans="1:11" x14ac:dyDescent="0.25">
      <c r="A11" s="58"/>
      <c r="B11" s="62"/>
      <c r="C11" s="66"/>
      <c r="D11" s="73"/>
      <c r="E11" s="73"/>
      <c r="F11" s="73"/>
      <c r="G11" s="58"/>
    </row>
    <row r="12" spans="1:11" x14ac:dyDescent="0.25">
      <c r="A12" s="58"/>
      <c r="B12" s="62"/>
      <c r="C12" s="66"/>
      <c r="D12" s="73"/>
      <c r="E12" s="73"/>
      <c r="F12" s="73"/>
      <c r="G12" s="58"/>
    </row>
    <row r="13" spans="1:11" x14ac:dyDescent="0.25">
      <c r="A13" s="58"/>
      <c r="B13" s="62"/>
      <c r="C13" s="66"/>
      <c r="D13" s="73"/>
      <c r="E13" s="73"/>
      <c r="F13" s="73"/>
      <c r="G13" s="58"/>
    </row>
    <row r="14" spans="1:11" x14ac:dyDescent="0.25">
      <c r="A14" s="58"/>
      <c r="B14" s="171" t="s">
        <v>44</v>
      </c>
      <c r="C14" s="175">
        <f>SUM(C10:C13)</f>
        <v>0</v>
      </c>
      <c r="D14" s="73"/>
      <c r="E14" s="73"/>
      <c r="F14" s="73"/>
      <c r="G14" s="58"/>
    </row>
    <row r="15" spans="1:11" x14ac:dyDescent="0.25">
      <c r="A15" s="124"/>
      <c r="B15" s="124"/>
      <c r="C15" s="124"/>
      <c r="D15" s="124"/>
      <c r="E15" s="124"/>
      <c r="F15" s="124"/>
      <c r="G15" s="11"/>
    </row>
    <row r="16" spans="1:11" s="211" customFormat="1" x14ac:dyDescent="0.25">
      <c r="A16" s="124"/>
      <c r="B16" s="124"/>
      <c r="C16" s="124"/>
      <c r="D16" s="124"/>
      <c r="E16" s="124"/>
      <c r="F16" s="124"/>
      <c r="G16" s="11"/>
    </row>
    <row r="17" spans="1:7" s="211" customFormat="1" x14ac:dyDescent="0.25">
      <c r="A17" s="124"/>
      <c r="B17" s="124"/>
      <c r="C17" s="124"/>
      <c r="D17" s="124"/>
      <c r="E17" s="124"/>
      <c r="F17" s="124"/>
      <c r="G17" s="11"/>
    </row>
    <row r="18" spans="1:7" s="211" customFormat="1" x14ac:dyDescent="0.25">
      <c r="A18" s="124"/>
      <c r="B18" s="124"/>
      <c r="C18" s="124"/>
      <c r="D18" s="124"/>
      <c r="E18" s="124"/>
      <c r="F18" s="124"/>
      <c r="G18" s="11"/>
    </row>
    <row r="19" spans="1:7" s="211" customFormat="1" x14ac:dyDescent="0.25">
      <c r="A19" s="124"/>
      <c r="B19" s="124"/>
      <c r="C19" s="124"/>
      <c r="D19" s="124"/>
      <c r="E19" s="124"/>
      <c r="F19" s="124"/>
      <c r="G19" s="11"/>
    </row>
    <row r="20" spans="1:7" s="211" customFormat="1" x14ac:dyDescent="0.25">
      <c r="A20" s="124"/>
      <c r="B20" s="124"/>
      <c r="C20" s="124"/>
      <c r="D20" s="124"/>
      <c r="E20" s="124"/>
      <c r="F20" s="124"/>
      <c r="G20" s="11"/>
    </row>
    <row r="21" spans="1:7" s="211" customFormat="1" x14ac:dyDescent="0.25">
      <c r="A21" s="124"/>
      <c r="B21" s="124"/>
      <c r="C21" s="124"/>
      <c r="D21" s="124"/>
      <c r="E21" s="124"/>
      <c r="F21" s="124"/>
      <c r="G21" s="11"/>
    </row>
    <row r="22" spans="1:7" s="211" customFormat="1" x14ac:dyDescent="0.25">
      <c r="A22" s="124"/>
      <c r="B22" s="124"/>
      <c r="C22" s="124"/>
      <c r="D22" s="124"/>
      <c r="E22" s="124"/>
      <c r="F22" s="124"/>
      <c r="G22" s="11"/>
    </row>
    <row r="23" spans="1:7" s="211" customFormat="1" x14ac:dyDescent="0.25">
      <c r="A23" s="124"/>
      <c r="B23" s="124"/>
      <c r="C23" s="124"/>
      <c r="D23" s="124"/>
      <c r="E23" s="124"/>
      <c r="F23" s="124"/>
      <c r="G23" s="11"/>
    </row>
    <row r="24" spans="1:7" s="211" customFormat="1" x14ac:dyDescent="0.25">
      <c r="A24" s="124"/>
      <c r="B24" s="124"/>
      <c r="C24" s="124"/>
      <c r="D24" s="124"/>
      <c r="E24" s="124"/>
      <c r="F24" s="124"/>
      <c r="G24" s="11"/>
    </row>
    <row r="25" spans="1:7" s="211" customFormat="1" x14ac:dyDescent="0.25">
      <c r="A25" s="124"/>
      <c r="B25" s="124"/>
      <c r="C25" s="124"/>
      <c r="D25" s="124"/>
      <c r="E25" s="124"/>
      <c r="F25" s="124"/>
      <c r="G25" s="11"/>
    </row>
    <row r="26" spans="1:7" s="211" customFormat="1" x14ac:dyDescent="0.25">
      <c r="A26" s="124"/>
      <c r="B26" s="124"/>
      <c r="C26" s="124"/>
      <c r="D26" s="124"/>
      <c r="E26" s="124"/>
      <c r="F26" s="124"/>
      <c r="G26" s="11"/>
    </row>
    <row r="27" spans="1:7" s="211" customFormat="1" x14ac:dyDescent="0.25">
      <c r="A27" s="124"/>
      <c r="B27" s="124"/>
      <c r="C27" s="124"/>
      <c r="D27" s="124"/>
      <c r="E27" s="124"/>
      <c r="F27" s="124"/>
      <c r="G27" s="11"/>
    </row>
    <row r="28" spans="1:7" x14ac:dyDescent="0.25">
      <c r="A28" s="11"/>
      <c r="B28" s="12"/>
      <c r="C28" s="8"/>
      <c r="D28" s="13"/>
      <c r="E28" s="13"/>
      <c r="F28" s="13"/>
      <c r="G28" s="11"/>
    </row>
    <row r="29" spans="1:7" x14ac:dyDescent="0.25">
      <c r="A29" s="11"/>
      <c r="B29" s="12"/>
      <c r="C29" s="8"/>
      <c r="D29" s="13"/>
      <c r="E29" s="13"/>
      <c r="F29" s="13"/>
      <c r="G29" s="11"/>
    </row>
    <row r="30" spans="1:7" x14ac:dyDescent="0.25">
      <c r="A30" s="11"/>
      <c r="B30" s="12"/>
      <c r="C30" s="8"/>
      <c r="D30" s="13"/>
      <c r="E30" s="13"/>
      <c r="F30" s="13"/>
      <c r="G30" s="11"/>
    </row>
    <row r="31" spans="1:7" x14ac:dyDescent="0.25">
      <c r="A31" s="11"/>
      <c r="B31" s="12"/>
      <c r="C31" s="8"/>
      <c r="D31" s="13"/>
      <c r="E31" s="13"/>
      <c r="F31" s="13"/>
      <c r="G31" s="11"/>
    </row>
    <row r="32" spans="1:7" x14ac:dyDescent="0.25">
      <c r="A32" s="11"/>
      <c r="B32" s="12"/>
      <c r="C32" s="8"/>
      <c r="D32" s="13"/>
      <c r="E32" s="13"/>
      <c r="F32" s="13"/>
      <c r="G32" s="11"/>
    </row>
    <row r="33" spans="1:7" x14ac:dyDescent="0.25">
      <c r="A33" s="11"/>
      <c r="B33" s="12"/>
      <c r="C33" s="8"/>
      <c r="D33" s="13"/>
      <c r="E33" s="13"/>
      <c r="F33" s="13"/>
      <c r="G33" s="11"/>
    </row>
    <row r="34" spans="1:7" x14ac:dyDescent="0.25">
      <c r="A34" s="11"/>
      <c r="B34" s="12"/>
      <c r="C34" s="8"/>
      <c r="D34" s="13"/>
      <c r="E34" s="13"/>
      <c r="F34" s="13"/>
      <c r="G34" s="11"/>
    </row>
    <row r="35" spans="1:7" x14ac:dyDescent="0.25">
      <c r="A35" s="11"/>
      <c r="B35" s="12"/>
      <c r="C35" s="8"/>
      <c r="D35" s="13"/>
      <c r="E35" s="13"/>
      <c r="F35" s="13"/>
      <c r="G35" s="11"/>
    </row>
    <row r="36" spans="1:7" x14ac:dyDescent="0.25">
      <c r="A36" s="11"/>
      <c r="B36" s="12"/>
      <c r="C36" s="8"/>
      <c r="D36" s="13"/>
      <c r="E36" s="13"/>
      <c r="F36" s="13"/>
      <c r="G36" s="11"/>
    </row>
    <row r="37" spans="1:7" x14ac:dyDescent="0.25">
      <c r="A37" s="11"/>
      <c r="B37" s="12"/>
      <c r="C37" s="8"/>
      <c r="D37" s="13"/>
      <c r="E37" s="13"/>
      <c r="F37" s="13"/>
      <c r="G37" s="11"/>
    </row>
    <row r="38" spans="1:7" x14ac:dyDescent="0.25">
      <c r="A38" s="11"/>
      <c r="B38" s="12"/>
      <c r="C38" s="8"/>
      <c r="D38" s="13"/>
      <c r="E38" s="13"/>
      <c r="F38" s="13"/>
      <c r="G38" s="11"/>
    </row>
    <row r="39" spans="1:7" x14ac:dyDescent="0.25">
      <c r="A39" s="11"/>
      <c r="B39" s="12"/>
      <c r="C39" s="8"/>
      <c r="D39" s="13"/>
      <c r="E39" s="13"/>
      <c r="F39" s="13"/>
      <c r="G39" s="11"/>
    </row>
    <row r="40" spans="1:7" x14ac:dyDescent="0.25">
      <c r="A40" s="16"/>
      <c r="B40" s="305"/>
      <c r="C40" s="305"/>
      <c r="D40" s="306"/>
      <c r="E40" s="306"/>
      <c r="F40" s="306"/>
      <c r="G40" s="16"/>
    </row>
  </sheetData>
  <protectedRanges>
    <protectedRange sqref="B10:D14 B28:D39" name="Rango1_1"/>
  </protectedRanges>
  <mergeCells count="6">
    <mergeCell ref="A2:G2"/>
    <mergeCell ref="B40:F40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view="pageBreakPreview" topLeftCell="A16" zoomScale="90" zoomScaleNormal="100" zoomScaleSheetLayoutView="90" workbookViewId="0">
      <selection activeCell="B32" sqref="B32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45</v>
      </c>
      <c r="F1" s="22"/>
    </row>
    <row r="2" spans="1:7" x14ac:dyDescent="0.25">
      <c r="A2" s="291" t="s">
        <v>143</v>
      </c>
      <c r="B2" s="291"/>
      <c r="C2" s="291"/>
      <c r="D2" s="291"/>
      <c r="E2" s="291"/>
    </row>
    <row r="3" spans="1:7" ht="15.75" customHeight="1" x14ac:dyDescent="0.25">
      <c r="A3" s="291" t="s">
        <v>20</v>
      </c>
      <c r="B3" s="291"/>
      <c r="C3" s="291"/>
      <c r="D3" s="291"/>
      <c r="E3" s="291"/>
    </row>
    <row r="4" spans="1:7" x14ac:dyDescent="0.25">
      <c r="A4" s="291" t="s">
        <v>21</v>
      </c>
      <c r="B4" s="291"/>
      <c r="C4" s="291"/>
      <c r="D4" s="291"/>
      <c r="E4" s="291"/>
    </row>
    <row r="5" spans="1:7" x14ac:dyDescent="0.25">
      <c r="A5" s="293" t="s">
        <v>22</v>
      </c>
      <c r="B5" s="293"/>
      <c r="C5" s="293"/>
      <c r="D5" s="293"/>
      <c r="E5" s="293"/>
    </row>
    <row r="6" spans="1:7" x14ac:dyDescent="0.25">
      <c r="A6" s="293" t="s">
        <v>46</v>
      </c>
      <c r="B6" s="293"/>
      <c r="C6" s="293"/>
      <c r="D6" s="293"/>
      <c r="E6" s="293"/>
    </row>
    <row r="7" spans="1:7" x14ac:dyDescent="0.25">
      <c r="A7" s="128"/>
      <c r="B7" s="128"/>
      <c r="C7" s="128"/>
      <c r="D7" s="128"/>
      <c r="E7" s="128"/>
    </row>
    <row r="8" spans="1:7" x14ac:dyDescent="0.25">
      <c r="A8" s="294" t="s">
        <v>47</v>
      </c>
      <c r="B8" s="294"/>
      <c r="C8" s="69"/>
      <c r="D8" s="69"/>
      <c r="E8" s="69"/>
    </row>
    <row r="9" spans="1:7" ht="21.75" customHeight="1" x14ac:dyDescent="0.25">
      <c r="A9" s="132" t="s">
        <v>24</v>
      </c>
      <c r="B9" s="133" t="s">
        <v>25</v>
      </c>
      <c r="C9" s="134" t="s">
        <v>27</v>
      </c>
      <c r="D9" s="134" t="s">
        <v>26</v>
      </c>
      <c r="E9" s="134" t="s">
        <v>48</v>
      </c>
    </row>
    <row r="10" spans="1:7" x14ac:dyDescent="0.25">
      <c r="A10" s="168">
        <v>1214</v>
      </c>
      <c r="B10" s="173" t="s">
        <v>47</v>
      </c>
      <c r="C10" s="174">
        <v>0</v>
      </c>
      <c r="D10" s="73"/>
      <c r="E10" s="73"/>
    </row>
    <row r="11" spans="1:7" x14ac:dyDescent="0.25">
      <c r="A11" s="58"/>
      <c r="B11" s="62"/>
      <c r="C11" s="66"/>
      <c r="D11" s="73"/>
      <c r="E11" s="73"/>
    </row>
    <row r="12" spans="1:7" x14ac:dyDescent="0.25">
      <c r="A12" s="58"/>
      <c r="B12" s="62"/>
      <c r="C12" s="66"/>
      <c r="D12" s="73"/>
      <c r="E12" s="73"/>
    </row>
    <row r="13" spans="1:7" x14ac:dyDescent="0.25">
      <c r="A13" s="58"/>
      <c r="B13" s="62"/>
      <c r="C13" s="66"/>
      <c r="D13" s="73"/>
      <c r="E13" s="73"/>
    </row>
    <row r="14" spans="1:7" x14ac:dyDescent="0.25">
      <c r="A14" s="58"/>
      <c r="B14" s="167" t="s">
        <v>17</v>
      </c>
      <c r="C14" s="175">
        <f>SUM(C10:C13)</f>
        <v>0</v>
      </c>
      <c r="D14" s="73"/>
      <c r="E14" s="73"/>
    </row>
    <row r="15" spans="1:7" x14ac:dyDescent="0.25">
      <c r="A15" s="124"/>
      <c r="B15" s="124"/>
      <c r="C15" s="124"/>
      <c r="D15" s="124"/>
      <c r="E15" s="124"/>
      <c r="F15" s="124"/>
      <c r="G15" s="11"/>
    </row>
    <row r="16" spans="1:7" s="211" customFormat="1" x14ac:dyDescent="0.25">
      <c r="A16" s="124"/>
      <c r="B16" s="124"/>
      <c r="C16" s="124"/>
      <c r="D16" s="124"/>
      <c r="E16" s="124"/>
      <c r="F16" s="124"/>
      <c r="G16" s="11"/>
    </row>
    <row r="17" spans="1:7" s="211" customFormat="1" x14ac:dyDescent="0.25">
      <c r="A17" s="124"/>
      <c r="B17" s="124"/>
      <c r="C17" s="124"/>
      <c r="D17" s="124"/>
      <c r="E17" s="124"/>
      <c r="F17" s="124"/>
      <c r="G17" s="11"/>
    </row>
    <row r="18" spans="1:7" s="211" customFormat="1" x14ac:dyDescent="0.25">
      <c r="A18" s="124"/>
      <c r="B18" s="124"/>
      <c r="C18" s="124"/>
      <c r="D18" s="124"/>
      <c r="E18" s="124"/>
      <c r="F18" s="124"/>
      <c r="G18" s="11"/>
    </row>
    <row r="19" spans="1:7" s="211" customFormat="1" x14ac:dyDescent="0.25">
      <c r="A19" s="124"/>
      <c r="B19" s="124"/>
      <c r="C19" s="124"/>
      <c r="D19" s="124"/>
      <c r="E19" s="124"/>
      <c r="F19" s="124"/>
      <c r="G19" s="11"/>
    </row>
    <row r="20" spans="1:7" s="211" customFormat="1" x14ac:dyDescent="0.25">
      <c r="A20" s="124"/>
      <c r="B20" s="124"/>
      <c r="C20" s="124"/>
      <c r="D20" s="124"/>
      <c r="E20" s="124"/>
      <c r="F20" s="124"/>
      <c r="G20" s="11"/>
    </row>
    <row r="21" spans="1:7" s="211" customFormat="1" x14ac:dyDescent="0.25">
      <c r="A21" s="124"/>
      <c r="B21" s="124"/>
      <c r="C21" s="124"/>
      <c r="D21" s="124"/>
      <c r="E21" s="124"/>
      <c r="F21" s="124"/>
      <c r="G21" s="11"/>
    </row>
    <row r="22" spans="1:7" s="211" customFormat="1" x14ac:dyDescent="0.25">
      <c r="A22" s="124"/>
      <c r="B22" s="124"/>
      <c r="C22" s="124"/>
      <c r="D22" s="124"/>
      <c r="E22" s="124"/>
      <c r="F22" s="124"/>
      <c r="G22" s="11"/>
    </row>
    <row r="23" spans="1:7" s="211" customFormat="1" x14ac:dyDescent="0.25">
      <c r="A23" s="124"/>
      <c r="B23" s="124"/>
      <c r="C23" s="124"/>
      <c r="D23" s="124"/>
      <c r="E23" s="124"/>
      <c r="F23" s="124"/>
      <c r="G23" s="11"/>
    </row>
    <row r="24" spans="1:7" s="211" customFormat="1" x14ac:dyDescent="0.25">
      <c r="A24" s="124"/>
      <c r="B24" s="124"/>
      <c r="C24" s="124"/>
      <c r="D24" s="124"/>
      <c r="E24" s="124"/>
      <c r="F24" s="124"/>
      <c r="G24" s="11"/>
    </row>
    <row r="25" spans="1:7" s="211" customFormat="1" x14ac:dyDescent="0.25">
      <c r="A25" s="124"/>
      <c r="B25" s="124"/>
      <c r="C25" s="124"/>
      <c r="D25" s="124"/>
      <c r="E25" s="124"/>
      <c r="F25" s="124"/>
      <c r="G25" s="11"/>
    </row>
    <row r="26" spans="1:7" s="211" customFormat="1" x14ac:dyDescent="0.25">
      <c r="A26" s="124"/>
      <c r="B26" s="124"/>
      <c r="C26" s="124"/>
      <c r="D26" s="124"/>
      <c r="E26" s="124"/>
      <c r="F26" s="124"/>
      <c r="G26" s="11"/>
    </row>
    <row r="27" spans="1:7" s="211" customFormat="1" x14ac:dyDescent="0.25">
      <c r="A27" s="124"/>
      <c r="B27" s="124"/>
      <c r="C27" s="124"/>
      <c r="D27" s="124"/>
      <c r="E27" s="124"/>
      <c r="F27" s="124"/>
      <c r="G27" s="11"/>
    </row>
    <row r="28" spans="1:7" s="211" customFormat="1" x14ac:dyDescent="0.25">
      <c r="A28" s="124"/>
      <c r="B28" s="124"/>
      <c r="C28" s="124"/>
      <c r="D28" s="124"/>
      <c r="E28" s="124"/>
      <c r="F28" s="124"/>
      <c r="G28" s="11"/>
    </row>
    <row r="29" spans="1:7" s="211" customFormat="1" x14ac:dyDescent="0.25">
      <c r="A29" s="124"/>
      <c r="B29" s="124"/>
      <c r="C29" s="124"/>
      <c r="D29" s="124"/>
      <c r="E29" s="124"/>
      <c r="F29" s="124"/>
      <c r="G29" s="11"/>
    </row>
    <row r="30" spans="1:7" s="211" customFormat="1" x14ac:dyDescent="0.25">
      <c r="A30" s="124"/>
      <c r="B30" s="124"/>
      <c r="C30" s="124"/>
      <c r="D30" s="124"/>
      <c r="E30" s="124"/>
      <c r="F30" s="124"/>
      <c r="G30" s="11"/>
    </row>
    <row r="31" spans="1:7" s="211" customFormat="1" x14ac:dyDescent="0.25">
      <c r="A31" s="124"/>
      <c r="B31" s="124"/>
      <c r="C31" s="124"/>
      <c r="D31" s="124"/>
      <c r="E31" s="124"/>
      <c r="F31" s="124"/>
      <c r="G31" s="11"/>
    </row>
    <row r="32" spans="1:7" s="211" customFormat="1" x14ac:dyDescent="0.25">
      <c r="A32" s="124"/>
      <c r="B32" s="124"/>
      <c r="C32" s="124"/>
      <c r="D32" s="124"/>
      <c r="E32" s="124"/>
      <c r="F32" s="124"/>
      <c r="G32" s="11"/>
    </row>
    <row r="33" spans="1:7" s="211" customFormat="1" x14ac:dyDescent="0.25">
      <c r="A33" s="124"/>
      <c r="B33" s="124"/>
      <c r="C33" s="124"/>
      <c r="D33" s="124"/>
      <c r="E33" s="124"/>
      <c r="F33" s="124"/>
      <c r="G33" s="11"/>
    </row>
    <row r="34" spans="1:7" s="211" customFormat="1" x14ac:dyDescent="0.25">
      <c r="A34" s="124"/>
      <c r="B34" s="124"/>
      <c r="C34" s="124"/>
      <c r="D34" s="124"/>
      <c r="E34" s="124"/>
      <c r="F34" s="124"/>
      <c r="G34" s="11"/>
    </row>
    <row r="35" spans="1:7" s="211" customFormat="1" x14ac:dyDescent="0.25">
      <c r="A35" s="124"/>
      <c r="B35" s="124"/>
      <c r="C35" s="124"/>
      <c r="D35" s="124"/>
      <c r="E35" s="124"/>
      <c r="F35" s="124"/>
      <c r="G35" s="11"/>
    </row>
    <row r="36" spans="1:7" s="211" customFormat="1" x14ac:dyDescent="0.25">
      <c r="A36" s="124"/>
      <c r="B36" s="124"/>
      <c r="C36" s="124"/>
      <c r="D36" s="124"/>
      <c r="E36" s="124"/>
      <c r="F36" s="124"/>
      <c r="G36" s="11"/>
    </row>
    <row r="37" spans="1:7" s="211" customFormat="1" x14ac:dyDescent="0.25">
      <c r="A37" s="124"/>
      <c r="B37" s="124"/>
      <c r="C37" s="124"/>
      <c r="D37" s="124"/>
      <c r="E37" s="124"/>
      <c r="F37" s="124"/>
      <c r="G37" s="11"/>
    </row>
    <row r="38" spans="1:7" x14ac:dyDescent="0.25">
      <c r="A38" s="16"/>
      <c r="B38" s="23"/>
      <c r="C38" s="23"/>
      <c r="D38" s="16"/>
      <c r="E38" s="16"/>
    </row>
    <row r="39" spans="1:7" x14ac:dyDescent="0.25">
      <c r="A39" s="16"/>
      <c r="B39" s="23"/>
      <c r="C39" s="23"/>
      <c r="D39" s="16"/>
      <c r="E39" s="16"/>
    </row>
    <row r="40" spans="1:7" x14ac:dyDescent="0.25">
      <c r="A40" s="16"/>
      <c r="B40" s="23"/>
      <c r="C40" s="23"/>
      <c r="D40" s="16"/>
      <c r="E40" s="16"/>
    </row>
    <row r="41" spans="1:7" x14ac:dyDescent="0.25">
      <c r="A41" s="16"/>
      <c r="B41" s="23"/>
      <c r="C41" s="23"/>
      <c r="D41" s="16"/>
      <c r="E41" s="16"/>
    </row>
    <row r="42" spans="1:7" x14ac:dyDescent="0.25">
      <c r="A42" s="16"/>
      <c r="B42" s="23"/>
      <c r="C42" s="23"/>
      <c r="D42" s="16"/>
      <c r="E42" s="16"/>
    </row>
    <row r="43" spans="1:7" x14ac:dyDescent="0.25">
      <c r="A43" s="16"/>
      <c r="B43" s="23"/>
      <c r="C43" s="23"/>
      <c r="D43" s="16"/>
      <c r="E43" s="16"/>
    </row>
    <row r="44" spans="1:7" x14ac:dyDescent="0.25">
      <c r="A44" s="127"/>
      <c r="B44" s="126"/>
      <c r="C44" s="126"/>
      <c r="D44" s="127"/>
      <c r="E44" s="127"/>
    </row>
    <row r="45" spans="1:7" x14ac:dyDescent="0.25">
      <c r="A45" s="127"/>
      <c r="B45" s="126"/>
      <c r="C45" s="126"/>
      <c r="D45" s="127"/>
      <c r="E45" s="127"/>
    </row>
    <row r="46" spans="1:7" x14ac:dyDescent="0.25">
      <c r="A46" s="127"/>
      <c r="B46" s="126"/>
      <c r="C46" s="126"/>
      <c r="D46" s="127"/>
      <c r="E46" s="127"/>
    </row>
    <row r="47" spans="1:7" x14ac:dyDescent="0.25">
      <c r="A47" s="127"/>
      <c r="B47" s="126"/>
      <c r="C47" s="126"/>
      <c r="D47" s="127"/>
      <c r="E47" s="127"/>
    </row>
    <row r="48" spans="1:7" x14ac:dyDescent="0.25">
      <c r="A48" s="16"/>
      <c r="B48" s="23"/>
      <c r="C48" s="23"/>
      <c r="D48" s="16"/>
      <c r="E48" s="16"/>
    </row>
    <row r="49" spans="1:6" x14ac:dyDescent="0.25">
      <c r="A49" s="16"/>
      <c r="B49" s="23"/>
      <c r="C49" s="23"/>
      <c r="D49" s="16"/>
      <c r="E49" s="16"/>
    </row>
    <row r="50" spans="1:6" x14ac:dyDescent="0.25">
      <c r="A50" s="24"/>
      <c r="B50" s="25"/>
      <c r="C50" s="25"/>
      <c r="D50" s="26"/>
      <c r="E50" s="26"/>
      <c r="F50" s="27"/>
    </row>
  </sheetData>
  <protectedRanges>
    <protectedRange sqref="B10:D14" name="Rango1_1"/>
  </protectedRanges>
  <mergeCells count="6">
    <mergeCell ref="A8:B8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zoomScaleNormal="100" zoomScaleSheetLayoutView="90" workbookViewId="0">
      <selection activeCell="D33" sqref="D33"/>
    </sheetView>
  </sheetViews>
  <sheetFormatPr baseColWidth="10" defaultRowHeight="15" x14ac:dyDescent="0.25"/>
  <cols>
    <col min="1" max="1" width="11.42578125" style="4"/>
    <col min="2" max="2" width="34.8554687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4.28515625" style="4" customWidth="1"/>
    <col min="9" max="9" width="11.42578125" style="4"/>
    <col min="10" max="10" width="12.7109375" style="4" bestFit="1" customWidth="1"/>
    <col min="11" max="16384" width="11.42578125" style="4"/>
  </cols>
  <sheetData>
    <row r="1" spans="1:6" x14ac:dyDescent="0.25">
      <c r="A1" s="1"/>
      <c r="B1" s="1"/>
      <c r="C1" s="1"/>
      <c r="D1" s="1"/>
      <c r="E1" s="2"/>
      <c r="F1" s="3" t="s">
        <v>49</v>
      </c>
    </row>
    <row r="2" spans="1:6" x14ac:dyDescent="0.25">
      <c r="A2" s="291" t="s">
        <v>143</v>
      </c>
      <c r="B2" s="291"/>
      <c r="C2" s="291"/>
      <c r="D2" s="291"/>
      <c r="E2" s="291"/>
      <c r="F2" s="291"/>
    </row>
    <row r="3" spans="1:6" ht="15.75" customHeight="1" x14ac:dyDescent="0.25">
      <c r="A3" s="291" t="s">
        <v>20</v>
      </c>
      <c r="B3" s="291"/>
      <c r="C3" s="291"/>
      <c r="D3" s="291"/>
      <c r="E3" s="291"/>
      <c r="F3" s="291"/>
    </row>
    <row r="4" spans="1:6" x14ac:dyDescent="0.25">
      <c r="A4" s="291" t="s">
        <v>21</v>
      </c>
      <c r="B4" s="291"/>
      <c r="C4" s="291"/>
      <c r="D4" s="291"/>
      <c r="E4" s="291"/>
      <c r="F4" s="291"/>
    </row>
    <row r="5" spans="1:6" x14ac:dyDescent="0.25">
      <c r="A5" s="293" t="s">
        <v>22</v>
      </c>
      <c r="B5" s="293"/>
      <c r="C5" s="293"/>
      <c r="D5" s="293"/>
      <c r="E5" s="293"/>
      <c r="F5" s="293"/>
    </row>
    <row r="6" spans="1:6" x14ac:dyDescent="0.25">
      <c r="A6" s="293" t="s">
        <v>50</v>
      </c>
      <c r="B6" s="293"/>
      <c r="C6" s="293"/>
      <c r="D6" s="293"/>
      <c r="E6" s="293"/>
      <c r="F6" s="293"/>
    </row>
    <row r="7" spans="1:6" x14ac:dyDescent="0.25">
      <c r="A7" s="1"/>
      <c r="B7" s="1"/>
      <c r="C7" s="1"/>
      <c r="D7" s="1"/>
      <c r="E7" s="28"/>
      <c r="F7" s="1"/>
    </row>
    <row r="8" spans="1:6" x14ac:dyDescent="0.25">
      <c r="A8" s="1"/>
      <c r="B8" s="1"/>
      <c r="C8" s="1"/>
      <c r="D8" s="1"/>
      <c r="E8" s="28"/>
      <c r="F8" s="1"/>
    </row>
    <row r="9" spans="1:6" x14ac:dyDescent="0.25">
      <c r="A9" s="74" t="s">
        <v>51</v>
      </c>
      <c r="B9" s="63"/>
      <c r="C9" s="63"/>
      <c r="D9" s="63"/>
      <c r="E9" s="75"/>
      <c r="F9" s="63"/>
    </row>
    <row r="10" spans="1:6" x14ac:dyDescent="0.25">
      <c r="A10" s="132" t="s">
        <v>24</v>
      </c>
      <c r="B10" s="132" t="s">
        <v>52</v>
      </c>
      <c r="C10" s="132" t="s">
        <v>53</v>
      </c>
      <c r="D10" s="132" t="s">
        <v>54</v>
      </c>
      <c r="E10" s="134" t="s">
        <v>55</v>
      </c>
      <c r="F10" s="134" t="s">
        <v>56</v>
      </c>
    </row>
    <row r="11" spans="1:6" x14ac:dyDescent="0.25">
      <c r="A11" s="181">
        <v>1233</v>
      </c>
      <c r="B11" s="177" t="s">
        <v>150</v>
      </c>
      <c r="C11" s="179">
        <v>0</v>
      </c>
      <c r="D11" s="179">
        <v>0</v>
      </c>
      <c r="E11" s="178"/>
      <c r="F11" s="181"/>
    </row>
    <row r="12" spans="1:6" s="172" customFormat="1" x14ac:dyDescent="0.25">
      <c r="A12" s="181">
        <v>1241</v>
      </c>
      <c r="B12" s="177" t="s">
        <v>151</v>
      </c>
      <c r="C12" s="273">
        <v>13838425.789999999</v>
      </c>
      <c r="D12" s="274">
        <v>121228430.66</v>
      </c>
      <c r="E12" s="189" t="s">
        <v>163</v>
      </c>
      <c r="F12" s="181" t="s">
        <v>153</v>
      </c>
    </row>
    <row r="13" spans="1:6" s="172" customFormat="1" ht="24" x14ac:dyDescent="0.25">
      <c r="A13" s="181">
        <v>1242</v>
      </c>
      <c r="B13" s="265" t="s">
        <v>154</v>
      </c>
      <c r="C13" s="273">
        <v>546880.38</v>
      </c>
      <c r="D13" s="273">
        <v>6102530.5800000001</v>
      </c>
      <c r="E13" s="189" t="s">
        <v>163</v>
      </c>
      <c r="F13" s="181" t="s">
        <v>153</v>
      </c>
    </row>
    <row r="14" spans="1:6" s="172" customFormat="1" ht="24.75" x14ac:dyDescent="0.25">
      <c r="A14" s="181">
        <v>1243</v>
      </c>
      <c r="B14" s="180" t="s">
        <v>155</v>
      </c>
      <c r="C14" s="273">
        <v>1590630.56</v>
      </c>
      <c r="D14" s="273">
        <v>10057921.51</v>
      </c>
      <c r="E14" s="189" t="s">
        <v>163</v>
      </c>
      <c r="F14" s="181" t="s">
        <v>153</v>
      </c>
    </row>
    <row r="15" spans="1:6" s="172" customFormat="1" x14ac:dyDescent="0.25">
      <c r="A15" s="181">
        <v>1244</v>
      </c>
      <c r="B15" s="177" t="s">
        <v>156</v>
      </c>
      <c r="C15" s="273">
        <v>5172111.9800000004</v>
      </c>
      <c r="D15" s="273">
        <v>29385015.5</v>
      </c>
      <c r="E15" s="189" t="s">
        <v>163</v>
      </c>
      <c r="F15" s="181" t="s">
        <v>153</v>
      </c>
    </row>
    <row r="16" spans="1:6" s="172" customFormat="1" x14ac:dyDescent="0.25">
      <c r="A16" s="181">
        <v>1245</v>
      </c>
      <c r="B16" s="177" t="s">
        <v>157</v>
      </c>
      <c r="C16" s="273">
        <v>73608.13</v>
      </c>
      <c r="D16" s="273">
        <v>821902.41</v>
      </c>
      <c r="E16" s="189" t="s">
        <v>163</v>
      </c>
      <c r="F16" s="181" t="s">
        <v>153</v>
      </c>
    </row>
    <row r="17" spans="1:10" x14ac:dyDescent="0.25">
      <c r="A17" s="181">
        <v>1246</v>
      </c>
      <c r="B17" s="177" t="s">
        <v>158</v>
      </c>
      <c r="C17" s="273">
        <v>951768.63</v>
      </c>
      <c r="D17" s="273">
        <v>7630373.8700000001</v>
      </c>
      <c r="E17" s="189" t="s">
        <v>163</v>
      </c>
      <c r="F17" s="181" t="s">
        <v>153</v>
      </c>
    </row>
    <row r="18" spans="1:10" x14ac:dyDescent="0.25">
      <c r="A18" s="67"/>
      <c r="B18" s="67"/>
      <c r="C18" s="67"/>
      <c r="D18" s="67"/>
      <c r="E18" s="76"/>
      <c r="F18" s="67"/>
    </row>
    <row r="19" spans="1:10" x14ac:dyDescent="0.25">
      <c r="A19" s="77"/>
      <c r="B19" s="77"/>
      <c r="C19" s="77"/>
      <c r="D19" s="77"/>
      <c r="E19" s="78"/>
      <c r="F19" s="77"/>
    </row>
    <row r="20" spans="1:10" ht="24" customHeight="1" x14ac:dyDescent="0.25">
      <c r="A20" s="132" t="s">
        <v>24</v>
      </c>
      <c r="B20" s="132" t="s">
        <v>52</v>
      </c>
      <c r="C20" s="134" t="s">
        <v>57</v>
      </c>
      <c r="D20" s="134" t="s">
        <v>58</v>
      </c>
      <c r="E20" s="134" t="s">
        <v>59</v>
      </c>
      <c r="F20" s="134" t="s">
        <v>60</v>
      </c>
    </row>
    <row r="21" spans="1:10" ht="26.25" customHeight="1" x14ac:dyDescent="0.25">
      <c r="A21" s="308" t="s">
        <v>8</v>
      </c>
      <c r="B21" s="309"/>
      <c r="C21" s="309"/>
      <c r="D21" s="309"/>
      <c r="E21" s="309"/>
      <c r="F21" s="310"/>
    </row>
    <row r="22" spans="1:10" x14ac:dyDescent="0.25">
      <c r="A22" s="168">
        <v>1251</v>
      </c>
      <c r="B22" s="183" t="s">
        <v>159</v>
      </c>
      <c r="C22" s="275">
        <v>40418147.810000002</v>
      </c>
      <c r="D22" s="273">
        <v>40418147.810000002</v>
      </c>
      <c r="E22" s="184">
        <f>D22-C22</f>
        <v>0</v>
      </c>
      <c r="F22" s="185" t="s">
        <v>152</v>
      </c>
    </row>
    <row r="23" spans="1:10" x14ac:dyDescent="0.25">
      <c r="A23" s="168">
        <v>1254</v>
      </c>
      <c r="B23" s="183" t="s">
        <v>160</v>
      </c>
      <c r="C23" s="275">
        <v>10582932.880000001</v>
      </c>
      <c r="D23" s="273">
        <v>10582932.880000001</v>
      </c>
      <c r="E23" s="187">
        <f>D23-C23</f>
        <v>0</v>
      </c>
      <c r="F23" s="185" t="s">
        <v>152</v>
      </c>
      <c r="J23" s="182"/>
    </row>
    <row r="24" spans="1:10" x14ac:dyDescent="0.25">
      <c r="A24" s="58"/>
      <c r="B24" s="65"/>
      <c r="C24" s="79"/>
      <c r="D24" s="80"/>
      <c r="E24" s="80"/>
      <c r="F24" s="81"/>
    </row>
    <row r="25" spans="1:10" ht="24.75" customHeight="1" x14ac:dyDescent="0.25">
      <c r="A25" s="308" t="s">
        <v>10</v>
      </c>
      <c r="B25" s="309"/>
      <c r="C25" s="309"/>
      <c r="D25" s="309"/>
      <c r="E25" s="309"/>
      <c r="F25" s="310"/>
    </row>
    <row r="26" spans="1:10" x14ac:dyDescent="0.25">
      <c r="A26" s="58"/>
      <c r="B26" s="65"/>
      <c r="C26" s="79">
        <v>0</v>
      </c>
      <c r="D26" s="80">
        <v>0</v>
      </c>
      <c r="E26" s="80">
        <v>0</v>
      </c>
      <c r="F26" s="81"/>
    </row>
    <row r="27" spans="1:10" x14ac:dyDescent="0.25">
      <c r="A27" s="58"/>
      <c r="B27" s="65"/>
      <c r="C27" s="79"/>
      <c r="D27" s="80"/>
      <c r="E27" s="80"/>
      <c r="F27" s="81"/>
    </row>
    <row r="28" spans="1:10" x14ac:dyDescent="0.25">
      <c r="A28" s="58"/>
      <c r="B28" s="65"/>
      <c r="C28" s="79"/>
      <c r="D28" s="80"/>
      <c r="E28" s="80"/>
      <c r="F28" s="81"/>
    </row>
    <row r="29" spans="1:10" ht="24" customHeight="1" x14ac:dyDescent="0.25">
      <c r="A29" s="308" t="s">
        <v>61</v>
      </c>
      <c r="B29" s="309"/>
      <c r="C29" s="309"/>
      <c r="D29" s="309"/>
      <c r="E29" s="309"/>
      <c r="F29" s="310"/>
    </row>
    <row r="30" spans="1:10" x14ac:dyDescent="0.25">
      <c r="A30" s="168">
        <v>12651</v>
      </c>
      <c r="B30" s="186" t="s">
        <v>161</v>
      </c>
      <c r="C30" s="194">
        <v>3158246.12</v>
      </c>
      <c r="D30" s="176">
        <v>30965066.68</v>
      </c>
      <c r="E30" s="275">
        <f>D30-C30</f>
        <v>27806820.559999999</v>
      </c>
      <c r="F30" s="188" t="s">
        <v>152</v>
      </c>
    </row>
    <row r="31" spans="1:10" x14ac:dyDescent="0.25">
      <c r="A31" s="168">
        <v>12654</v>
      </c>
      <c r="B31" s="186" t="s">
        <v>162</v>
      </c>
      <c r="C31" s="194">
        <v>655499.93000000005</v>
      </c>
      <c r="D31" s="176">
        <v>8936933.1500000004</v>
      </c>
      <c r="E31" s="275">
        <f>D31-C31</f>
        <v>8281433.2200000007</v>
      </c>
      <c r="F31" s="188" t="s">
        <v>152</v>
      </c>
    </row>
    <row r="32" spans="1:10" x14ac:dyDescent="0.25">
      <c r="A32" s="58"/>
      <c r="B32" s="82" t="s">
        <v>44</v>
      </c>
      <c r="C32" s="83">
        <f>SUM(C21:C31)</f>
        <v>54814826.740000002</v>
      </c>
      <c r="D32" s="84">
        <f>SUM(D21:D31)</f>
        <v>90903080.520000011</v>
      </c>
      <c r="E32" s="84">
        <f>SUM(E21:E31)</f>
        <v>36088253.780000001</v>
      </c>
      <c r="F32" s="58"/>
    </row>
    <row r="33" spans="1:6" x14ac:dyDescent="0.25">
      <c r="A33" s="124"/>
      <c r="B33" s="124"/>
      <c r="C33" s="124"/>
      <c r="D33" s="124"/>
      <c r="E33" s="124"/>
      <c r="F33" s="124"/>
    </row>
    <row r="34" spans="1:6" x14ac:dyDescent="0.25">
      <c r="A34" s="1"/>
      <c r="B34" s="1"/>
      <c r="C34" s="1"/>
      <c r="D34" s="28"/>
      <c r="E34" s="28"/>
      <c r="F34" s="1"/>
    </row>
    <row r="35" spans="1:6" x14ac:dyDescent="0.25">
      <c r="A35" s="1"/>
      <c r="B35" s="1"/>
      <c r="C35" s="1"/>
      <c r="D35" s="28"/>
      <c r="E35" s="28"/>
      <c r="F35" s="1"/>
    </row>
    <row r="36" spans="1:6" x14ac:dyDescent="0.25">
      <c r="A36" s="1"/>
      <c r="B36" s="1"/>
      <c r="C36" s="1"/>
      <c r="D36" s="28"/>
      <c r="E36" s="28"/>
      <c r="F36" s="1"/>
    </row>
    <row r="37" spans="1:6" x14ac:dyDescent="0.25">
      <c r="A37" s="1"/>
      <c r="B37" s="1"/>
      <c r="C37" s="1"/>
      <c r="D37" s="28"/>
      <c r="E37" s="28"/>
      <c r="F37" s="1"/>
    </row>
    <row r="38" spans="1:6" x14ac:dyDescent="0.25">
      <c r="A38" s="1"/>
      <c r="B38" s="1"/>
      <c r="C38" s="1"/>
      <c r="D38" s="28"/>
      <c r="E38" s="28"/>
      <c r="F38" s="1"/>
    </row>
    <row r="39" spans="1:6" x14ac:dyDescent="0.25">
      <c r="A39" s="1"/>
      <c r="B39" s="1"/>
      <c r="C39" s="1"/>
      <c r="D39" s="28"/>
      <c r="E39" s="28"/>
      <c r="F39" s="1"/>
    </row>
    <row r="40" spans="1:6" x14ac:dyDescent="0.25">
      <c r="A40" s="1"/>
      <c r="B40" s="1"/>
      <c r="C40" s="1"/>
      <c r="D40" s="28"/>
      <c r="E40" s="28"/>
      <c r="F40" s="1"/>
    </row>
    <row r="41" spans="1:6" x14ac:dyDescent="0.25">
      <c r="A41" s="1"/>
      <c r="B41" s="1"/>
      <c r="C41" s="1"/>
      <c r="D41" s="28"/>
      <c r="E41" s="28"/>
      <c r="F41" s="1"/>
    </row>
    <row r="42" spans="1:6" x14ac:dyDescent="0.25">
      <c r="A42" s="1"/>
      <c r="B42" s="1"/>
      <c r="C42" s="1"/>
      <c r="D42" s="28"/>
      <c r="E42" s="28"/>
      <c r="F42" s="1"/>
    </row>
    <row r="43" spans="1:6" x14ac:dyDescent="0.25">
      <c r="A43" s="24"/>
      <c r="B43" s="24"/>
      <c r="C43" s="29"/>
      <c r="D43" s="29"/>
      <c r="E43" s="29"/>
      <c r="F43" s="24"/>
    </row>
    <row r="44" spans="1:6" x14ac:dyDescent="0.25">
      <c r="A44" s="24"/>
      <c r="B44" s="24"/>
      <c r="C44" s="29"/>
      <c r="D44" s="29"/>
      <c r="E44" s="29"/>
      <c r="F44" s="24"/>
    </row>
  </sheetData>
  <protectedRanges>
    <protectedRange sqref="B22:D24 B26:D28 E21:F32 B30:D32" name="Rango1"/>
  </protectedRanges>
  <mergeCells count="8">
    <mergeCell ref="A2:F2"/>
    <mergeCell ref="A21:F21"/>
    <mergeCell ref="A25:F25"/>
    <mergeCell ref="A29:F29"/>
    <mergeCell ref="A3:F3"/>
    <mergeCell ref="A4:F4"/>
    <mergeCell ref="A5:F5"/>
    <mergeCell ref="A6:F6"/>
  </mergeCells>
  <pageMargins left="1.6929133858267718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view="pageBreakPreview" zoomScale="80" zoomScaleNormal="100" zoomScaleSheetLayoutView="80" workbookViewId="0">
      <selection activeCell="A17" sqref="A17:C17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C1" s="3" t="s">
        <v>62</v>
      </c>
      <c r="D1" s="2"/>
      <c r="E1" s="2"/>
      <c r="F1" s="1"/>
    </row>
    <row r="2" spans="1:7" x14ac:dyDescent="0.25">
      <c r="A2" s="291" t="s">
        <v>143</v>
      </c>
      <c r="B2" s="291"/>
      <c r="C2" s="291"/>
      <c r="D2" s="120"/>
      <c r="E2" s="121"/>
      <c r="F2" s="1"/>
      <c r="G2" s="1"/>
    </row>
    <row r="3" spans="1:7" ht="15.75" customHeight="1" x14ac:dyDescent="0.25">
      <c r="A3" s="291" t="s">
        <v>20</v>
      </c>
      <c r="B3" s="291"/>
      <c r="C3" s="291"/>
      <c r="D3" s="120"/>
      <c r="E3" s="120"/>
      <c r="F3" s="1"/>
      <c r="G3" s="1"/>
    </row>
    <row r="4" spans="1:7" x14ac:dyDescent="0.25">
      <c r="A4" s="291" t="s">
        <v>21</v>
      </c>
      <c r="B4" s="291"/>
      <c r="C4" s="291"/>
      <c r="D4" s="120"/>
      <c r="E4" s="120"/>
      <c r="F4" s="1"/>
      <c r="G4" s="1"/>
    </row>
    <row r="5" spans="1:7" x14ac:dyDescent="0.25">
      <c r="A5" s="293" t="s">
        <v>22</v>
      </c>
      <c r="B5" s="293"/>
      <c r="C5" s="293"/>
      <c r="D5" s="131"/>
      <c r="E5" s="131"/>
      <c r="F5" s="1"/>
      <c r="G5" s="1"/>
    </row>
    <row r="6" spans="1:7" x14ac:dyDescent="0.25">
      <c r="A6" s="293" t="s">
        <v>50</v>
      </c>
      <c r="B6" s="293"/>
      <c r="C6" s="293"/>
      <c r="D6" s="131"/>
      <c r="E6" s="131"/>
      <c r="F6" s="1"/>
      <c r="G6" s="1"/>
    </row>
    <row r="7" spans="1:7" x14ac:dyDescent="0.25">
      <c r="A7" s="294" t="s">
        <v>63</v>
      </c>
      <c r="B7" s="294"/>
      <c r="C7" s="294"/>
      <c r="D7" s="28"/>
      <c r="E7" s="1"/>
      <c r="F7" s="1"/>
      <c r="G7" s="1"/>
    </row>
    <row r="8" spans="1:7" x14ac:dyDescent="0.25">
      <c r="A8" s="64"/>
      <c r="B8" s="85"/>
      <c r="C8" s="85"/>
      <c r="D8" s="30"/>
      <c r="E8" s="1"/>
      <c r="F8" s="1"/>
      <c r="G8" s="1"/>
    </row>
    <row r="9" spans="1:7" x14ac:dyDescent="0.25">
      <c r="A9" s="86" t="s">
        <v>64</v>
      </c>
      <c r="B9" s="64"/>
      <c r="C9" s="64"/>
      <c r="D9" s="1"/>
      <c r="E9" s="1"/>
      <c r="F9" s="1"/>
      <c r="G9" s="1"/>
    </row>
    <row r="10" spans="1:7" ht="24.95" customHeight="1" x14ac:dyDescent="0.25">
      <c r="A10" s="132" t="s">
        <v>24</v>
      </c>
      <c r="B10" s="132" t="s">
        <v>65</v>
      </c>
      <c r="C10" s="132" t="s">
        <v>66</v>
      </c>
    </row>
    <row r="11" spans="1:7" ht="34.5" customHeight="1" x14ac:dyDescent="0.25">
      <c r="A11" s="312" t="s">
        <v>398</v>
      </c>
      <c r="B11" s="313"/>
      <c r="C11" s="314"/>
    </row>
    <row r="12" spans="1:7" ht="32.25" customHeight="1" x14ac:dyDescent="0.25">
      <c r="A12" s="88"/>
      <c r="B12" s="58"/>
      <c r="C12" s="58"/>
    </row>
    <row r="13" spans="1:7" ht="32.25" customHeight="1" x14ac:dyDescent="0.25">
      <c r="A13" s="88"/>
      <c r="B13" s="58"/>
      <c r="C13" s="58"/>
    </row>
    <row r="14" spans="1:7" ht="21.75" customHeight="1" x14ac:dyDescent="0.25">
      <c r="A14" s="87" t="s">
        <v>67</v>
      </c>
      <c r="B14" s="58"/>
      <c r="C14" s="58"/>
      <c r="D14" s="1"/>
      <c r="E14" s="1"/>
      <c r="F14" s="1"/>
      <c r="G14" s="1"/>
    </row>
    <row r="15" spans="1:7" x14ac:dyDescent="0.25">
      <c r="A15" s="124"/>
      <c r="B15" s="124"/>
      <c r="C15" s="124"/>
      <c r="D15" s="124"/>
      <c r="E15" s="124"/>
      <c r="F15" s="124"/>
      <c r="G15" s="1"/>
    </row>
    <row r="16" spans="1:7" x14ac:dyDescent="0.25">
      <c r="A16" s="64"/>
      <c r="B16" s="64"/>
      <c r="C16" s="64"/>
      <c r="D16" s="1"/>
      <c r="E16" s="1"/>
      <c r="F16" s="1"/>
      <c r="G16" s="1"/>
    </row>
    <row r="17" spans="1:8" ht="31.5" customHeight="1" x14ac:dyDescent="0.25">
      <c r="A17" s="311" t="s">
        <v>68</v>
      </c>
      <c r="B17" s="311"/>
      <c r="C17" s="311"/>
      <c r="D17" s="31"/>
      <c r="E17" s="31"/>
      <c r="F17" s="31"/>
      <c r="G17" s="31"/>
    </row>
    <row r="18" spans="1:8" s="211" customFormat="1" ht="31.5" customHeight="1" x14ac:dyDescent="0.25">
      <c r="A18" s="246"/>
      <c r="B18" s="246"/>
      <c r="C18" s="246"/>
      <c r="D18" s="31"/>
      <c r="E18" s="31"/>
      <c r="F18" s="31"/>
      <c r="G18" s="31"/>
    </row>
    <row r="19" spans="1:8" s="211" customFormat="1" ht="31.5" customHeight="1" x14ac:dyDescent="0.25">
      <c r="A19" s="246"/>
      <c r="B19" s="246"/>
      <c r="C19" s="246"/>
      <c r="D19" s="31"/>
      <c r="E19" s="31"/>
      <c r="F19" s="31"/>
      <c r="G19" s="31"/>
    </row>
    <row r="20" spans="1:8" s="211" customFormat="1" ht="31.5" customHeight="1" x14ac:dyDescent="0.25">
      <c r="A20" s="246"/>
      <c r="B20" s="246"/>
      <c r="C20" s="246"/>
      <c r="D20" s="31"/>
      <c r="E20" s="31"/>
      <c r="F20" s="31"/>
      <c r="G20" s="31"/>
    </row>
    <row r="21" spans="1:8" x14ac:dyDescent="0.25">
      <c r="A21" s="1"/>
      <c r="B21" s="1"/>
      <c r="C21" s="1"/>
      <c r="D21" s="1"/>
      <c r="E21" s="1"/>
      <c r="F21" s="1"/>
      <c r="G21" s="1"/>
      <c r="H21" s="18"/>
    </row>
    <row r="22" spans="1:8" x14ac:dyDescent="0.25">
      <c r="A22" s="1"/>
      <c r="B22" s="1"/>
      <c r="C22" s="1"/>
      <c r="D22" s="1"/>
      <c r="E22" s="1"/>
      <c r="F22" s="1"/>
      <c r="G22" s="1"/>
      <c r="H22" s="18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</sheetData>
  <protectedRanges>
    <protectedRange sqref="A9:G9" name="Rango1_1"/>
  </protectedRanges>
  <mergeCells count="8">
    <mergeCell ref="A17:C17"/>
    <mergeCell ref="A7:C7"/>
    <mergeCell ref="A2:C2"/>
    <mergeCell ref="A3:C3"/>
    <mergeCell ref="A4:C4"/>
    <mergeCell ref="A5:C5"/>
    <mergeCell ref="A6:C6"/>
    <mergeCell ref="A11:C11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showGridLines="0" view="pageBreakPreview" zoomScale="90" zoomScaleNormal="100" zoomScaleSheetLayoutView="90" workbookViewId="0">
      <selection activeCell="C31" sqref="C31"/>
    </sheetView>
  </sheetViews>
  <sheetFormatPr baseColWidth="10" defaultRowHeight="15" x14ac:dyDescent="0.25"/>
  <cols>
    <col min="1" max="1" width="17.2851562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6" width="6.42578125" style="4" customWidth="1"/>
    <col min="7" max="16384" width="11.42578125" style="4"/>
  </cols>
  <sheetData>
    <row r="1" spans="1:5" x14ac:dyDescent="0.25">
      <c r="A1" s="1"/>
      <c r="B1" s="1"/>
      <c r="C1" s="1"/>
      <c r="D1" s="3" t="s">
        <v>69</v>
      </c>
    </row>
    <row r="2" spans="1:5" x14ac:dyDescent="0.25">
      <c r="A2" s="291" t="s">
        <v>143</v>
      </c>
      <c r="B2" s="291"/>
      <c r="C2" s="291"/>
      <c r="D2" s="291"/>
    </row>
    <row r="3" spans="1:5" ht="15.75" customHeight="1" x14ac:dyDescent="0.25">
      <c r="A3" s="291" t="s">
        <v>20</v>
      </c>
      <c r="B3" s="291"/>
      <c r="C3" s="291"/>
      <c r="D3" s="291"/>
    </row>
    <row r="4" spans="1:5" x14ac:dyDescent="0.25">
      <c r="A4" s="291" t="s">
        <v>21</v>
      </c>
      <c r="B4" s="291"/>
      <c r="C4" s="291"/>
      <c r="D4" s="291"/>
    </row>
    <row r="5" spans="1:5" x14ac:dyDescent="0.25">
      <c r="A5" s="293" t="s">
        <v>22</v>
      </c>
      <c r="B5" s="293"/>
      <c r="C5" s="293"/>
      <c r="D5" s="293"/>
    </row>
    <row r="6" spans="1:5" x14ac:dyDescent="0.25">
      <c r="A6" s="293" t="s">
        <v>70</v>
      </c>
      <c r="B6" s="293"/>
      <c r="C6" s="293"/>
      <c r="D6" s="293"/>
    </row>
    <row r="7" spans="1:5" x14ac:dyDescent="0.25">
      <c r="A7" s="316"/>
      <c r="B7" s="316"/>
      <c r="C7" s="316"/>
      <c r="D7" s="316"/>
      <c r="E7" s="27"/>
    </row>
    <row r="8" spans="1:5" ht="24" customHeight="1" x14ac:dyDescent="0.25">
      <c r="A8" s="132" t="s">
        <v>24</v>
      </c>
      <c r="B8" s="132" t="s">
        <v>25</v>
      </c>
      <c r="C8" s="134" t="s">
        <v>27</v>
      </c>
      <c r="D8" s="134" t="s">
        <v>41</v>
      </c>
      <c r="E8" s="18"/>
    </row>
    <row r="9" spans="1:5" ht="18" customHeight="1" x14ac:dyDescent="0.25">
      <c r="A9" s="197">
        <v>1290</v>
      </c>
      <c r="B9" s="192" t="s">
        <v>11</v>
      </c>
      <c r="C9" s="194">
        <v>0</v>
      </c>
      <c r="D9" s="80"/>
      <c r="E9" s="32"/>
    </row>
    <row r="10" spans="1:5" x14ac:dyDescent="0.25">
      <c r="A10" s="197">
        <v>1291</v>
      </c>
      <c r="B10" s="192" t="s">
        <v>164</v>
      </c>
      <c r="C10" s="194">
        <v>0</v>
      </c>
      <c r="D10" s="80"/>
    </row>
    <row r="11" spans="1:5" x14ac:dyDescent="0.25">
      <c r="A11" s="198">
        <v>1292</v>
      </c>
      <c r="B11" s="199" t="s">
        <v>165</v>
      </c>
      <c r="C11" s="194">
        <v>0</v>
      </c>
      <c r="D11" s="80"/>
    </row>
    <row r="12" spans="1:5" x14ac:dyDescent="0.25">
      <c r="A12" s="198">
        <v>1293</v>
      </c>
      <c r="B12" s="199" t="s">
        <v>166</v>
      </c>
      <c r="C12" s="194">
        <v>0</v>
      </c>
      <c r="D12" s="80"/>
    </row>
    <row r="13" spans="1:5" x14ac:dyDescent="0.25">
      <c r="A13" s="58"/>
      <c r="B13" s="195" t="s">
        <v>44</v>
      </c>
      <c r="C13" s="196">
        <f>SUM(C9:C12)</f>
        <v>0</v>
      </c>
      <c r="D13" s="73"/>
    </row>
    <row r="14" spans="1:5" s="211" customFormat="1" x14ac:dyDescent="0.25">
      <c r="A14" s="77"/>
      <c r="B14" s="92"/>
      <c r="C14" s="89"/>
      <c r="D14" s="256"/>
    </row>
    <row r="15" spans="1:5" s="211" customFormat="1" x14ac:dyDescent="0.25">
      <c r="A15" s="77"/>
      <c r="B15" s="92"/>
      <c r="C15" s="89"/>
      <c r="D15" s="256"/>
    </row>
    <row r="16" spans="1:5" s="211" customFormat="1" x14ac:dyDescent="0.25">
      <c r="A16" s="77"/>
      <c r="B16" s="92"/>
      <c r="C16" s="89"/>
      <c r="D16" s="256"/>
    </row>
    <row r="17" spans="1:4" s="211" customFormat="1" x14ac:dyDescent="0.25">
      <c r="A17" s="77"/>
      <c r="B17" s="92"/>
      <c r="C17" s="89"/>
      <c r="D17" s="256"/>
    </row>
    <row r="18" spans="1:4" s="211" customFormat="1" x14ac:dyDescent="0.25">
      <c r="A18" s="77"/>
      <c r="B18" s="92"/>
      <c r="C18" s="89"/>
      <c r="D18" s="256"/>
    </row>
    <row r="19" spans="1:4" s="211" customFormat="1" x14ac:dyDescent="0.25">
      <c r="A19" s="77"/>
      <c r="B19" s="92"/>
      <c r="C19" s="89"/>
      <c r="D19" s="256"/>
    </row>
    <row r="20" spans="1:4" s="211" customFormat="1" x14ac:dyDescent="0.25">
      <c r="A20" s="77"/>
      <c r="B20" s="92"/>
      <c r="C20" s="89"/>
      <c r="D20" s="256"/>
    </row>
    <row r="21" spans="1:4" ht="36.75" customHeight="1" x14ac:dyDescent="0.25">
      <c r="A21" s="315"/>
      <c r="B21" s="315"/>
      <c r="C21" s="315"/>
      <c r="D21" s="315"/>
    </row>
    <row r="22" spans="1:4" x14ac:dyDescent="0.25">
      <c r="A22" s="11"/>
      <c r="B22" s="12"/>
      <c r="C22" s="8"/>
      <c r="D22" s="13"/>
    </row>
    <row r="23" spans="1:4" x14ac:dyDescent="0.25">
      <c r="A23" s="11"/>
      <c r="B23" s="12"/>
      <c r="C23" s="8"/>
      <c r="D23" s="13"/>
    </row>
    <row r="24" spans="1:4" x14ac:dyDescent="0.25">
      <c r="A24" s="11"/>
      <c r="B24" s="12"/>
      <c r="C24" s="8"/>
      <c r="D24" s="13"/>
    </row>
    <row r="25" spans="1:4" x14ac:dyDescent="0.25">
      <c r="A25" s="11"/>
      <c r="B25" s="12"/>
      <c r="C25" s="8"/>
      <c r="D25" s="13"/>
    </row>
    <row r="26" spans="1:4" x14ac:dyDescent="0.25">
      <c r="A26" s="11"/>
      <c r="B26" s="12"/>
      <c r="C26" s="8"/>
      <c r="D26" s="13"/>
    </row>
    <row r="27" spans="1:4" x14ac:dyDescent="0.25">
      <c r="A27" s="11"/>
      <c r="B27" s="12"/>
      <c r="C27" s="8"/>
      <c r="D27" s="13"/>
    </row>
    <row r="28" spans="1:4" x14ac:dyDescent="0.25">
      <c r="A28" s="11"/>
      <c r="B28" s="12"/>
      <c r="C28" s="8"/>
      <c r="D28" s="13"/>
    </row>
    <row r="29" spans="1:4" x14ac:dyDescent="0.25">
      <c r="A29" s="11"/>
      <c r="B29" s="12"/>
      <c r="C29" s="8"/>
      <c r="D29" s="13"/>
    </row>
    <row r="30" spans="1:4" x14ac:dyDescent="0.25">
      <c r="A30" s="11"/>
      <c r="B30" s="12"/>
      <c r="C30" s="8"/>
      <c r="D30" s="13"/>
    </row>
    <row r="31" spans="1:4" x14ac:dyDescent="0.25">
      <c r="A31" s="11"/>
      <c r="B31" s="12"/>
      <c r="C31" s="8"/>
      <c r="D31" s="13"/>
    </row>
    <row r="32" spans="1:4" x14ac:dyDescent="0.25">
      <c r="A32" s="15"/>
      <c r="B32" s="33"/>
      <c r="C32" s="34"/>
      <c r="D32" s="35"/>
    </row>
    <row r="40" ht="15.75" customHeight="1" x14ac:dyDescent="0.25"/>
    <row r="43" ht="15" customHeight="1" x14ac:dyDescent="0.25"/>
  </sheetData>
  <protectedRanges>
    <protectedRange sqref="E8" name="Rango1_1"/>
    <protectedRange sqref="B9:D10 B12:D20 C11:D11 B22:D32" name="Rango1"/>
    <protectedRange sqref="B11" name="Rango1_2"/>
  </protectedRanges>
  <mergeCells count="7">
    <mergeCell ref="A21:D21"/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view="pageBreakPreview" zoomScale="90" zoomScaleNormal="100" zoomScaleSheetLayoutView="90" workbookViewId="0">
      <selection activeCell="C29" sqref="C29"/>
    </sheetView>
  </sheetViews>
  <sheetFormatPr baseColWidth="10" defaultRowHeight="15" x14ac:dyDescent="0.25"/>
  <cols>
    <col min="1" max="1" width="12.7109375" style="4" customWidth="1"/>
    <col min="2" max="2" width="41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71</v>
      </c>
    </row>
    <row r="2" spans="1:7" x14ac:dyDescent="0.25">
      <c r="A2" s="291" t="s">
        <v>143</v>
      </c>
      <c r="B2" s="291"/>
      <c r="C2" s="291"/>
      <c r="D2" s="291"/>
      <c r="E2" s="291"/>
      <c r="F2" s="291"/>
      <c r="G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  <c r="G3" s="291"/>
    </row>
    <row r="4" spans="1:7" x14ac:dyDescent="0.25">
      <c r="A4" s="291" t="s">
        <v>21</v>
      </c>
      <c r="B4" s="291"/>
      <c r="C4" s="291"/>
      <c r="D4" s="291"/>
      <c r="E4" s="291"/>
      <c r="F4" s="291"/>
      <c r="G4" s="291"/>
    </row>
    <row r="5" spans="1:7" x14ac:dyDescent="0.25">
      <c r="A5" s="293" t="s">
        <v>72</v>
      </c>
      <c r="B5" s="293"/>
      <c r="C5" s="293"/>
      <c r="D5" s="293"/>
      <c r="E5" s="293"/>
      <c r="F5" s="293"/>
      <c r="G5" s="293"/>
    </row>
    <row r="6" spans="1:7" x14ac:dyDescent="0.25">
      <c r="A6" s="119"/>
      <c r="B6" s="119"/>
      <c r="C6" s="119"/>
      <c r="D6" s="119"/>
      <c r="E6" s="119"/>
      <c r="F6" s="1"/>
      <c r="G6" s="1"/>
    </row>
    <row r="7" spans="1:7" x14ac:dyDescent="0.25">
      <c r="A7" s="69" t="s">
        <v>73</v>
      </c>
      <c r="B7" s="69"/>
      <c r="C7" s="89"/>
      <c r="D7" s="90"/>
      <c r="E7" s="90"/>
      <c r="F7" s="64"/>
      <c r="G7" s="64"/>
    </row>
    <row r="8" spans="1:7" x14ac:dyDescent="0.25">
      <c r="A8" s="295" t="s">
        <v>24</v>
      </c>
      <c r="B8" s="295" t="s">
        <v>25</v>
      </c>
      <c r="C8" s="297" t="s">
        <v>27</v>
      </c>
      <c r="D8" s="297" t="s">
        <v>74</v>
      </c>
      <c r="E8" s="297" t="s">
        <v>41</v>
      </c>
      <c r="F8" s="299" t="s">
        <v>75</v>
      </c>
      <c r="G8" s="299"/>
    </row>
    <row r="9" spans="1:7" x14ac:dyDescent="0.25">
      <c r="A9" s="296"/>
      <c r="B9" s="319"/>
      <c r="C9" s="298"/>
      <c r="D9" s="298"/>
      <c r="E9" s="298"/>
      <c r="F9" s="135" t="s">
        <v>76</v>
      </c>
      <c r="G9" s="135" t="s">
        <v>77</v>
      </c>
    </row>
    <row r="10" spans="1:7" ht="24" x14ac:dyDescent="0.25">
      <c r="A10" s="207">
        <v>2160</v>
      </c>
      <c r="B10" s="202" t="s">
        <v>7</v>
      </c>
      <c r="C10" s="203">
        <v>0</v>
      </c>
      <c r="D10" s="73"/>
      <c r="E10" s="73"/>
      <c r="F10" s="58"/>
      <c r="G10" s="58"/>
    </row>
    <row r="11" spans="1:7" s="190" customFormat="1" x14ac:dyDescent="0.25">
      <c r="A11" s="206">
        <v>2161</v>
      </c>
      <c r="B11" s="202" t="s">
        <v>167</v>
      </c>
      <c r="C11" s="203">
        <v>0</v>
      </c>
      <c r="D11" s="193"/>
      <c r="E11" s="193"/>
      <c r="F11" s="191"/>
      <c r="G11" s="191"/>
    </row>
    <row r="12" spans="1:7" s="190" customFormat="1" x14ac:dyDescent="0.25">
      <c r="A12" s="206">
        <v>2162</v>
      </c>
      <c r="B12" s="202" t="s">
        <v>168</v>
      </c>
      <c r="C12" s="203">
        <v>0</v>
      </c>
      <c r="D12" s="193"/>
      <c r="E12" s="193"/>
      <c r="F12" s="191"/>
      <c r="G12" s="191"/>
    </row>
    <row r="13" spans="1:7" s="190" customFormat="1" x14ac:dyDescent="0.25">
      <c r="A13" s="206">
        <v>2163</v>
      </c>
      <c r="B13" s="202" t="s">
        <v>169</v>
      </c>
      <c r="C13" s="203">
        <v>0</v>
      </c>
      <c r="D13" s="193"/>
      <c r="E13" s="193"/>
      <c r="F13" s="191"/>
      <c r="G13" s="191"/>
    </row>
    <row r="14" spans="1:7" s="190" customFormat="1" ht="24" x14ac:dyDescent="0.25">
      <c r="A14" s="207">
        <v>2164</v>
      </c>
      <c r="B14" s="202" t="s">
        <v>170</v>
      </c>
      <c r="C14" s="203">
        <v>0</v>
      </c>
      <c r="D14" s="193"/>
      <c r="E14" s="193"/>
      <c r="F14" s="191"/>
      <c r="G14" s="191"/>
    </row>
    <row r="15" spans="1:7" s="190" customFormat="1" ht="24" x14ac:dyDescent="0.25">
      <c r="A15" s="207">
        <v>2165</v>
      </c>
      <c r="B15" s="202" t="s">
        <v>171</v>
      </c>
      <c r="C15" s="203">
        <v>0</v>
      </c>
      <c r="D15" s="193"/>
      <c r="E15" s="193"/>
      <c r="F15" s="191"/>
      <c r="G15" s="191"/>
    </row>
    <row r="16" spans="1:7" s="190" customFormat="1" x14ac:dyDescent="0.25">
      <c r="A16" s="206">
        <v>2166</v>
      </c>
      <c r="B16" s="202" t="s">
        <v>172</v>
      </c>
      <c r="C16" s="203">
        <v>0</v>
      </c>
      <c r="D16" s="193"/>
      <c r="E16" s="193"/>
      <c r="F16" s="191"/>
      <c r="G16" s="191"/>
    </row>
    <row r="17" spans="1:7" s="190" customFormat="1" ht="24" x14ac:dyDescent="0.25">
      <c r="A17" s="207">
        <v>2250</v>
      </c>
      <c r="B17" s="202" t="s">
        <v>173</v>
      </c>
      <c r="C17" s="203">
        <v>0</v>
      </c>
      <c r="D17" s="193"/>
      <c r="E17" s="193"/>
      <c r="F17" s="191"/>
      <c r="G17" s="191"/>
    </row>
    <row r="18" spans="1:7" s="190" customFormat="1" x14ac:dyDescent="0.25">
      <c r="A18" s="206">
        <v>2251</v>
      </c>
      <c r="B18" s="202" t="s">
        <v>174</v>
      </c>
      <c r="C18" s="203">
        <v>0</v>
      </c>
      <c r="D18" s="193"/>
      <c r="E18" s="193"/>
      <c r="F18" s="191"/>
      <c r="G18" s="191"/>
    </row>
    <row r="19" spans="1:7" s="190" customFormat="1" x14ac:dyDescent="0.25">
      <c r="A19" s="206">
        <v>2252</v>
      </c>
      <c r="B19" s="202" t="s">
        <v>175</v>
      </c>
      <c r="C19" s="203">
        <v>0</v>
      </c>
      <c r="D19" s="193"/>
      <c r="E19" s="193"/>
      <c r="F19" s="191"/>
      <c r="G19" s="191"/>
    </row>
    <row r="20" spans="1:7" s="190" customFormat="1" x14ac:dyDescent="0.25">
      <c r="A20" s="206">
        <v>2253</v>
      </c>
      <c r="B20" s="202" t="s">
        <v>176</v>
      </c>
      <c r="C20" s="203">
        <v>0</v>
      </c>
      <c r="D20" s="193"/>
      <c r="E20" s="193"/>
      <c r="F20" s="191"/>
      <c r="G20" s="191"/>
    </row>
    <row r="21" spans="1:7" s="190" customFormat="1" ht="24" x14ac:dyDescent="0.25">
      <c r="A21" s="206">
        <v>2254</v>
      </c>
      <c r="B21" s="202" t="s">
        <v>177</v>
      </c>
      <c r="C21" s="203">
        <v>0</v>
      </c>
      <c r="D21" s="193"/>
      <c r="E21" s="193"/>
      <c r="F21" s="191"/>
      <c r="G21" s="191"/>
    </row>
    <row r="22" spans="1:7" s="190" customFormat="1" ht="24" x14ac:dyDescent="0.25">
      <c r="A22" s="206">
        <v>2255</v>
      </c>
      <c r="B22" s="202" t="s">
        <v>178</v>
      </c>
      <c r="C22" s="203">
        <v>0</v>
      </c>
      <c r="D22" s="193"/>
      <c r="E22" s="193"/>
      <c r="F22" s="191"/>
      <c r="G22" s="191"/>
    </row>
    <row r="23" spans="1:7" s="190" customFormat="1" x14ac:dyDescent="0.25">
      <c r="A23" s="206">
        <v>2256</v>
      </c>
      <c r="B23" s="202" t="s">
        <v>179</v>
      </c>
      <c r="C23" s="203">
        <v>0</v>
      </c>
      <c r="D23" s="193"/>
      <c r="E23" s="193"/>
      <c r="F23" s="191"/>
      <c r="G23" s="191"/>
    </row>
    <row r="24" spans="1:7" x14ac:dyDescent="0.25">
      <c r="A24" s="58"/>
      <c r="B24" s="208" t="s">
        <v>17</v>
      </c>
      <c r="C24" s="205">
        <f>SUM(C9:C23)</f>
        <v>0</v>
      </c>
      <c r="D24" s="73"/>
      <c r="E24" s="73"/>
      <c r="F24" s="58"/>
      <c r="G24" s="58"/>
    </row>
    <row r="25" spans="1:7" x14ac:dyDescent="0.25">
      <c r="A25" s="124"/>
      <c r="B25" s="124"/>
      <c r="C25" s="124"/>
      <c r="D25" s="124"/>
      <c r="G25" s="11"/>
    </row>
    <row r="26" spans="1:7" x14ac:dyDescent="0.25">
      <c r="A26" s="124"/>
      <c r="B26" s="124"/>
      <c r="C26" s="124"/>
      <c r="D26" s="124"/>
      <c r="G26" s="11"/>
    </row>
    <row r="27" spans="1:7" x14ac:dyDescent="0.25">
      <c r="A27" s="124"/>
      <c r="B27" s="124"/>
      <c r="C27" s="124"/>
      <c r="D27" s="124"/>
      <c r="G27" s="11"/>
    </row>
    <row r="28" spans="1:7" x14ac:dyDescent="0.25">
      <c r="A28" s="124"/>
      <c r="B28" s="124"/>
      <c r="C28" s="124"/>
      <c r="D28" s="124"/>
      <c r="G28" s="11"/>
    </row>
    <row r="29" spans="1:7" x14ac:dyDescent="0.25">
      <c r="A29" s="124"/>
      <c r="B29" s="124"/>
      <c r="C29" s="124"/>
      <c r="D29" s="124"/>
      <c r="G29" s="11"/>
    </row>
    <row r="30" spans="1:7" x14ac:dyDescent="0.25">
      <c r="A30" s="124"/>
      <c r="B30" s="124"/>
      <c r="C30" s="124"/>
      <c r="D30" s="124"/>
      <c r="G30" s="11"/>
    </row>
    <row r="31" spans="1:7" x14ac:dyDescent="0.25">
      <c r="A31" s="124"/>
      <c r="B31" s="124"/>
      <c r="C31" s="124"/>
      <c r="D31" s="124"/>
      <c r="G31" s="11"/>
    </row>
    <row r="32" spans="1: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1"/>
      <c r="B33" s="12"/>
      <c r="C33" s="8"/>
      <c r="D33" s="13"/>
      <c r="E33" s="13"/>
      <c r="F33" s="11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1"/>
      <c r="B37" s="12"/>
      <c r="C37" s="8"/>
      <c r="D37" s="13"/>
      <c r="E37" s="13"/>
      <c r="F37" s="11"/>
      <c r="G37" s="11"/>
    </row>
    <row r="38" spans="1:7" x14ac:dyDescent="0.25">
      <c r="A38" s="1"/>
      <c r="B38" s="317"/>
      <c r="C38" s="317"/>
      <c r="D38" s="318"/>
      <c r="E38" s="318"/>
      <c r="F38" s="1"/>
      <c r="G38" s="1"/>
    </row>
    <row r="39" spans="1:7" ht="16.5" x14ac:dyDescent="0.3">
      <c r="A39" s="36"/>
      <c r="B39" s="36"/>
      <c r="C39" s="36"/>
      <c r="D39" s="36"/>
      <c r="E39" s="36"/>
      <c r="F39" s="36"/>
      <c r="G39" s="36"/>
    </row>
  </sheetData>
  <protectedRanges>
    <protectedRange sqref="C7:D7 B32:D37 B9:D24" name="Rango1_1"/>
    <protectedRange sqref="F9" name="Rango1_1_1"/>
  </protectedRanges>
  <mergeCells count="11">
    <mergeCell ref="B38:E38"/>
    <mergeCell ref="A2:G2"/>
    <mergeCell ref="A3:G3"/>
    <mergeCell ref="A4:G4"/>
    <mergeCell ref="A5:G5"/>
    <mergeCell ref="A8:A9"/>
    <mergeCell ref="B8:B9"/>
    <mergeCell ref="C8:C9"/>
    <mergeCell ref="D8:D9"/>
    <mergeCell ref="E8:E9"/>
    <mergeCell ref="F8:G8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opLeftCell="A6" zoomScaleNormal="100" zoomScaleSheetLayoutView="90" workbookViewId="0">
      <selection activeCell="D33" sqref="D33"/>
    </sheetView>
  </sheetViews>
  <sheetFormatPr baseColWidth="10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7" x14ac:dyDescent="0.25">
      <c r="A1" s="1"/>
      <c r="B1" s="1"/>
      <c r="C1" s="1"/>
      <c r="D1" s="1"/>
      <c r="E1" s="1"/>
      <c r="F1" s="3" t="s">
        <v>79</v>
      </c>
    </row>
    <row r="2" spans="1:7" x14ac:dyDescent="0.25">
      <c r="A2" s="291" t="s">
        <v>143</v>
      </c>
      <c r="B2" s="291"/>
      <c r="C2" s="291"/>
      <c r="D2" s="291"/>
      <c r="E2" s="291"/>
      <c r="F2" s="291"/>
    </row>
    <row r="3" spans="1:7" ht="15.75" customHeight="1" x14ac:dyDescent="0.25">
      <c r="A3" s="291" t="s">
        <v>20</v>
      </c>
      <c r="B3" s="291"/>
      <c r="C3" s="291"/>
      <c r="D3" s="291"/>
      <c r="E3" s="291"/>
      <c r="F3" s="291"/>
    </row>
    <row r="4" spans="1:7" x14ac:dyDescent="0.25">
      <c r="A4" s="291" t="s">
        <v>21</v>
      </c>
      <c r="B4" s="291"/>
      <c r="C4" s="291"/>
      <c r="D4" s="291"/>
      <c r="E4" s="291"/>
      <c r="F4" s="291"/>
    </row>
    <row r="5" spans="1:7" x14ac:dyDescent="0.25">
      <c r="A5" s="293" t="s">
        <v>72</v>
      </c>
      <c r="B5" s="293"/>
      <c r="C5" s="293"/>
      <c r="D5" s="293"/>
      <c r="E5" s="293"/>
      <c r="F5" s="293"/>
    </row>
    <row r="6" spans="1:7" x14ac:dyDescent="0.25">
      <c r="A6" s="128"/>
      <c r="B6" s="128"/>
      <c r="C6" s="128"/>
      <c r="D6" s="128"/>
      <c r="E6" s="128"/>
      <c r="F6" s="128"/>
    </row>
    <row r="7" spans="1:7" x14ac:dyDescent="0.25">
      <c r="A7" s="294" t="s">
        <v>78</v>
      </c>
      <c r="B7" s="294"/>
      <c r="C7" s="91"/>
      <c r="D7" s="69"/>
      <c r="E7" s="69"/>
      <c r="F7" s="69"/>
    </row>
    <row r="8" spans="1:7" ht="21.75" customHeight="1" x14ac:dyDescent="0.25">
      <c r="A8" s="132" t="s">
        <v>24</v>
      </c>
      <c r="B8" s="133" t="s">
        <v>25</v>
      </c>
      <c r="C8" s="134" t="s">
        <v>26</v>
      </c>
      <c r="D8" s="134" t="s">
        <v>27</v>
      </c>
      <c r="E8" s="134" t="s">
        <v>74</v>
      </c>
      <c r="F8" s="134" t="s">
        <v>41</v>
      </c>
    </row>
    <row r="9" spans="1:7" x14ac:dyDescent="0.25">
      <c r="A9" s="216">
        <v>2159</v>
      </c>
      <c r="B9" s="212" t="s">
        <v>180</v>
      </c>
      <c r="C9" s="214"/>
      <c r="D9" s="213">
        <v>0</v>
      </c>
      <c r="E9" s="73"/>
      <c r="F9" s="73"/>
    </row>
    <row r="10" spans="1:7" s="200" customFormat="1" x14ac:dyDescent="0.25">
      <c r="A10" s="216">
        <v>2199</v>
      </c>
      <c r="B10" s="212" t="s">
        <v>181</v>
      </c>
      <c r="C10" s="214"/>
      <c r="D10" s="213">
        <v>0</v>
      </c>
      <c r="E10" s="204"/>
      <c r="F10" s="204"/>
    </row>
    <row r="11" spans="1:7" s="200" customFormat="1" x14ac:dyDescent="0.25">
      <c r="A11" s="216">
        <v>2240</v>
      </c>
      <c r="B11" s="212" t="s">
        <v>9</v>
      </c>
      <c r="C11" s="214"/>
      <c r="D11" s="213">
        <v>0</v>
      </c>
      <c r="E11" s="204"/>
      <c r="F11" s="204"/>
    </row>
    <row r="12" spans="1:7" x14ac:dyDescent="0.25">
      <c r="A12" s="216">
        <v>2241</v>
      </c>
      <c r="B12" s="212" t="s">
        <v>182</v>
      </c>
      <c r="C12" s="214"/>
      <c r="D12" s="213">
        <v>0</v>
      </c>
      <c r="E12" s="73"/>
      <c r="F12" s="73"/>
    </row>
    <row r="13" spans="1:7" s="209" customFormat="1" x14ac:dyDescent="0.25">
      <c r="A13" s="216">
        <v>2242</v>
      </c>
      <c r="B13" s="212" t="s">
        <v>183</v>
      </c>
      <c r="C13" s="214"/>
      <c r="D13" s="213">
        <v>0</v>
      </c>
      <c r="E13" s="210"/>
      <c r="F13" s="210"/>
    </row>
    <row r="14" spans="1:7" x14ac:dyDescent="0.25">
      <c r="A14" s="216">
        <v>2249</v>
      </c>
      <c r="B14" s="212" t="s">
        <v>184</v>
      </c>
      <c r="C14" s="214"/>
      <c r="D14" s="213">
        <v>0</v>
      </c>
      <c r="E14" s="73"/>
      <c r="F14" s="73"/>
    </row>
    <row r="15" spans="1:7" x14ac:dyDescent="0.25">
      <c r="A15" s="201"/>
      <c r="B15" s="217" t="s">
        <v>17</v>
      </c>
      <c r="C15" s="204"/>
      <c r="D15" s="215">
        <f>SUM(D9:D14)</f>
        <v>0</v>
      </c>
      <c r="E15" s="73"/>
      <c r="F15" s="73"/>
    </row>
    <row r="16" spans="1:7" x14ac:dyDescent="0.25">
      <c r="A16" s="124"/>
      <c r="B16" s="124"/>
      <c r="C16" s="124"/>
      <c r="D16" s="124"/>
      <c r="G16" s="11"/>
    </row>
    <row r="17" spans="1:7" s="211" customFormat="1" x14ac:dyDescent="0.25">
      <c r="A17" s="124"/>
      <c r="B17" s="124"/>
      <c r="C17" s="124"/>
      <c r="D17" s="124"/>
      <c r="G17" s="11"/>
    </row>
    <row r="18" spans="1:7" s="211" customFormat="1" x14ac:dyDescent="0.25">
      <c r="A18" s="124"/>
      <c r="B18" s="124"/>
      <c r="C18" s="124"/>
      <c r="D18" s="124"/>
      <c r="G18" s="11"/>
    </row>
    <row r="19" spans="1:7" s="211" customFormat="1" x14ac:dyDescent="0.25">
      <c r="A19" s="124"/>
      <c r="B19" s="124"/>
      <c r="C19" s="124"/>
      <c r="D19" s="124"/>
      <c r="G19" s="11"/>
    </row>
    <row r="20" spans="1:7" s="211" customFormat="1" x14ac:dyDescent="0.25">
      <c r="A20" s="124"/>
      <c r="B20" s="124"/>
      <c r="C20" s="124"/>
      <c r="D20" s="124"/>
      <c r="G20" s="11"/>
    </row>
    <row r="21" spans="1:7" s="211" customFormat="1" x14ac:dyDescent="0.25">
      <c r="A21" s="124"/>
      <c r="B21" s="124"/>
      <c r="C21" s="124"/>
      <c r="D21" s="124"/>
      <c r="G21" s="11"/>
    </row>
    <row r="22" spans="1:7" s="211" customFormat="1" x14ac:dyDescent="0.25">
      <c r="A22" s="124"/>
      <c r="B22" s="124"/>
      <c r="C22" s="124"/>
      <c r="D22" s="124"/>
      <c r="G22" s="11"/>
    </row>
    <row r="23" spans="1:7" s="211" customFormat="1" x14ac:dyDescent="0.25">
      <c r="A23" s="124"/>
      <c r="B23" s="124"/>
      <c r="C23" s="124"/>
      <c r="D23" s="124"/>
      <c r="G23" s="11"/>
    </row>
    <row r="24" spans="1:7" s="211" customFormat="1" x14ac:dyDescent="0.25">
      <c r="A24" s="124"/>
      <c r="B24" s="124"/>
      <c r="C24" s="124"/>
      <c r="D24" s="124"/>
      <c r="G24" s="11"/>
    </row>
    <row r="25" spans="1:7" s="211" customFormat="1" x14ac:dyDescent="0.25">
      <c r="A25" s="124"/>
      <c r="B25" s="124"/>
      <c r="C25" s="124"/>
      <c r="D25" s="124"/>
      <c r="G25" s="11"/>
    </row>
    <row r="26" spans="1:7" s="211" customFormat="1" x14ac:dyDescent="0.25">
      <c r="A26" s="124"/>
      <c r="B26" s="124"/>
      <c r="C26" s="124"/>
      <c r="D26" s="124"/>
      <c r="G26" s="11"/>
    </row>
    <row r="27" spans="1:7" s="211" customFormat="1" x14ac:dyDescent="0.25">
      <c r="A27" s="124"/>
      <c r="B27" s="124"/>
      <c r="C27" s="124"/>
      <c r="D27" s="124"/>
      <c r="G27" s="11"/>
    </row>
    <row r="28" spans="1:7" s="211" customFormat="1" x14ac:dyDescent="0.25">
      <c r="A28" s="124"/>
      <c r="B28" s="124"/>
      <c r="C28" s="124"/>
      <c r="D28" s="124"/>
      <c r="G28" s="11"/>
    </row>
    <row r="29" spans="1:7" s="211" customFormat="1" x14ac:dyDescent="0.25">
      <c r="A29" s="124"/>
      <c r="B29" s="124"/>
      <c r="C29" s="124"/>
      <c r="D29" s="124"/>
      <c r="G29" s="11"/>
    </row>
    <row r="30" spans="1:7" x14ac:dyDescent="0.25">
      <c r="A30" s="11"/>
      <c r="B30" s="12"/>
      <c r="C30" s="12"/>
      <c r="D30" s="8"/>
      <c r="E30" s="13"/>
      <c r="F30" s="13"/>
    </row>
    <row r="31" spans="1:7" x14ac:dyDescent="0.25">
      <c r="A31" s="11"/>
      <c r="B31" s="12"/>
      <c r="C31" s="12"/>
      <c r="D31" s="8"/>
      <c r="E31" s="13"/>
      <c r="F31" s="13"/>
    </row>
    <row r="32" spans="1:7" x14ac:dyDescent="0.25">
      <c r="A32" s="11"/>
      <c r="B32" s="12"/>
      <c r="C32" s="12"/>
      <c r="D32" s="8"/>
      <c r="E32" s="13"/>
      <c r="F32" s="13"/>
    </row>
    <row r="33" spans="1:6" x14ac:dyDescent="0.25">
      <c r="A33" s="11"/>
      <c r="B33" s="12"/>
      <c r="C33" s="12"/>
      <c r="D33" s="8"/>
      <c r="E33" s="13"/>
      <c r="F33" s="13"/>
    </row>
    <row r="34" spans="1:6" x14ac:dyDescent="0.25">
      <c r="A34" s="11"/>
      <c r="B34" s="12"/>
      <c r="C34" s="12"/>
      <c r="D34" s="8"/>
      <c r="E34" s="13"/>
      <c r="F34" s="13"/>
    </row>
    <row r="35" spans="1:6" x14ac:dyDescent="0.25">
      <c r="A35" s="11"/>
      <c r="B35" s="12"/>
      <c r="C35" s="12"/>
      <c r="D35" s="8"/>
      <c r="E35" s="13"/>
      <c r="F35" s="13"/>
    </row>
    <row r="36" spans="1:6" x14ac:dyDescent="0.25">
      <c r="A36" s="11"/>
      <c r="B36" s="12"/>
      <c r="C36" s="12"/>
      <c r="D36" s="8"/>
      <c r="E36" s="13"/>
      <c r="F36" s="13"/>
    </row>
    <row r="37" spans="1:6" x14ac:dyDescent="0.25">
      <c r="A37" s="11"/>
      <c r="B37" s="12"/>
      <c r="C37" s="12"/>
      <c r="D37" s="8"/>
      <c r="E37" s="13"/>
      <c r="F37" s="13"/>
    </row>
    <row r="38" spans="1:6" x14ac:dyDescent="0.25">
      <c r="A38" s="11"/>
      <c r="B38" s="12"/>
      <c r="C38" s="12"/>
      <c r="D38" s="8"/>
      <c r="E38" s="13"/>
      <c r="F38" s="13"/>
    </row>
    <row r="39" spans="1:6" x14ac:dyDescent="0.25">
      <c r="A39" s="11"/>
      <c r="B39" s="12"/>
      <c r="C39" s="12"/>
      <c r="D39" s="8"/>
      <c r="E39" s="13"/>
      <c r="F39" s="13"/>
    </row>
    <row r="40" spans="1:6" x14ac:dyDescent="0.25">
      <c r="A40" s="11"/>
      <c r="B40" s="12"/>
      <c r="C40" s="12"/>
      <c r="D40" s="8"/>
      <c r="E40" s="13"/>
      <c r="F40" s="13"/>
    </row>
    <row r="41" spans="1:6" x14ac:dyDescent="0.25">
      <c r="A41" s="11"/>
      <c r="B41" s="12"/>
      <c r="C41" s="12"/>
      <c r="D41" s="8"/>
      <c r="E41" s="13"/>
      <c r="F41" s="13"/>
    </row>
    <row r="42" spans="1:6" x14ac:dyDescent="0.25">
      <c r="A42" s="11"/>
      <c r="B42" s="39"/>
      <c r="C42" s="39"/>
      <c r="D42" s="38"/>
      <c r="E42" s="37"/>
      <c r="F42" s="37"/>
    </row>
    <row r="43" spans="1:6" x14ac:dyDescent="0.25">
      <c r="A43" s="16"/>
      <c r="B43" s="305"/>
      <c r="C43" s="305"/>
      <c r="D43" s="305"/>
      <c r="E43" s="306"/>
      <c r="F43" s="306"/>
    </row>
  </sheetData>
  <protectedRanges>
    <protectedRange sqref="B9:E15 B30:E42" name="Rango1_1"/>
  </protectedRanges>
  <mergeCells count="6">
    <mergeCell ref="B43:F43"/>
    <mergeCell ref="A2:F2"/>
    <mergeCell ref="A3:F3"/>
    <mergeCell ref="A4:F4"/>
    <mergeCell ref="A5:F5"/>
    <mergeCell ref="A7:B7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'IC-15'!Área_de_impresión</vt:lpstr>
      <vt:lpstr>'IC-19'!Área_de_impresión</vt:lpstr>
      <vt:lpstr>'IC-21'!Área_de_impresión</vt:lpstr>
      <vt:lpstr>'IC-23'!Área_de_impresión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VICTOR BAUTISTA</cp:lastModifiedBy>
  <cp:lastPrinted>2021-05-04T18:20:31Z</cp:lastPrinted>
  <dcterms:created xsi:type="dcterms:W3CDTF">2018-10-31T19:27:45Z</dcterms:created>
  <dcterms:modified xsi:type="dcterms:W3CDTF">2021-05-05T16:36:25Z</dcterms:modified>
</cp:coreProperties>
</file>