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VICTOR BAUTISTA\Desktop\"/>
    </mc:Choice>
  </mc:AlternateContent>
  <xr:revisionPtr revIDLastSave="0" documentId="13_ncr:1_{B1357003-5D65-48A7-8086-AAF0E96F4E1C}" xr6:coauthVersionLast="46" xr6:coauthVersionMax="47" xr10:uidLastSave="{00000000-0000-0000-0000-000000000000}"/>
  <bookViews>
    <workbookView xWindow="-120" yWindow="-120" windowWidth="24240" windowHeight="13140" tabRatio="807" activeTab="9" xr2:uid="{00000000-000D-0000-FFFF-FFFF00000000}"/>
  </bookViews>
  <sheets>
    <sheet name="IC-8" sheetId="16" r:id="rId1"/>
    <sheet name="IC-9" sheetId="17" r:id="rId2"/>
    <sheet name="IC-10" sheetId="18" r:id="rId3"/>
    <sheet name="IC-11" sheetId="19" r:id="rId4"/>
    <sheet name="IC-12" sheetId="20" r:id="rId5"/>
    <sheet name="IC-13" sheetId="21" r:id="rId6"/>
    <sheet name="IC-14" sheetId="34" r:id="rId7"/>
    <sheet name="IC-15" sheetId="35" r:id="rId8"/>
    <sheet name="IC-16" sheetId="36" r:id="rId9"/>
    <sheet name="IC-17" sheetId="37" r:id="rId10"/>
    <sheet name="IC-18" sheetId="38" r:id="rId11"/>
    <sheet name="IC-19" sheetId="39" r:id="rId12"/>
    <sheet name="IC-20" sheetId="40" r:id="rId13"/>
    <sheet name="IC-21" sheetId="41" r:id="rId14"/>
    <sheet name="IC-22" sheetId="44" r:id="rId15"/>
    <sheet name="IC-23" sheetId="43" r:id="rId16"/>
  </sheets>
  <definedNames>
    <definedName name="_xlnm.Print_Area" localSheetId="3">'IC-11'!$A$1:$G$27</definedName>
    <definedName name="_xlnm.Print_Area" localSheetId="5">'IC-13'!$A$1:$D$31</definedName>
    <definedName name="_xlnm.Print_Area" localSheetId="6">'IC-14'!$A$1:$G$26</definedName>
    <definedName name="_xlnm.Print_Area" localSheetId="7">'IC-15'!$A$1:$H$25</definedName>
    <definedName name="_xlnm.Print_Area" localSheetId="9">'IC-17'!$A$1:$E$27</definedName>
    <definedName name="_xlnm.Print_Area" localSheetId="10">'IC-18'!$A$1:$G$27</definedName>
    <definedName name="_xlnm.Print_Area" localSheetId="11">'IC-19'!$B$1:$G$26</definedName>
    <definedName name="_xlnm.Print_Area" localSheetId="12">'IC-20'!$A$1:$H$23</definedName>
    <definedName name="_xlnm.Print_Area" localSheetId="13">'IC-21'!$A$1:$G$24</definedName>
    <definedName name="_xlnm.Print_Area" localSheetId="14">'IC-22'!$B$1:$F$37</definedName>
    <definedName name="_xlnm.Print_Area" localSheetId="15">'IC-23'!$A$1:$F$54</definedName>
    <definedName name="_xlnm.Print_Area" localSheetId="0">'IC-8'!$A$1:$G$35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0" l="1"/>
  <c r="C19" i="20"/>
  <c r="E16" i="39"/>
  <c r="C13" i="38"/>
  <c r="E37" i="20"/>
  <c r="C11" i="20"/>
  <c r="F27" i="43" l="1"/>
  <c r="F28" i="43"/>
  <c r="F29" i="43"/>
  <c r="F30" i="43"/>
  <c r="F31" i="43"/>
  <c r="F32" i="43"/>
  <c r="F33" i="43"/>
  <c r="F34" i="43"/>
  <c r="F35" i="43"/>
  <c r="F36" i="43"/>
  <c r="F37" i="43"/>
  <c r="F26" i="43"/>
  <c r="D39" i="20" l="1"/>
  <c r="E12" i="40"/>
  <c r="D12" i="40"/>
  <c r="C12" i="40"/>
  <c r="C12" i="37"/>
  <c r="D19" i="20"/>
  <c r="D11" i="20"/>
  <c r="E16" i="17"/>
  <c r="D16" i="17"/>
  <c r="C16" i="17"/>
  <c r="E24" i="44"/>
  <c r="D24" i="44"/>
  <c r="G13" i="35"/>
  <c r="F13" i="35"/>
  <c r="D10" i="39" l="1"/>
  <c r="E12" i="41" l="1"/>
  <c r="D12" i="41"/>
  <c r="D14" i="39"/>
  <c r="C9" i="37"/>
  <c r="C15" i="37" s="1"/>
  <c r="E32" i="20"/>
  <c r="D16" i="39" l="1"/>
  <c r="E14" i="39" s="1"/>
  <c r="E39" i="43"/>
  <c r="D39" i="43"/>
  <c r="C12" i="41" l="1"/>
  <c r="F39" i="43" l="1"/>
  <c r="E15" i="36"/>
  <c r="C13" i="35"/>
  <c r="C14" i="34"/>
  <c r="E38" i="20" l="1"/>
  <c r="E33" i="20"/>
  <c r="D20" i="16" l="1"/>
  <c r="E39" i="20" l="1"/>
  <c r="C39" i="20"/>
  <c r="C14" i="19"/>
  <c r="C14" i="18"/>
  <c r="D12" i="16"/>
</calcChain>
</file>

<file path=xl/sharedStrings.xml><?xml version="1.0" encoding="utf-8"?>
<sst xmlns="http://schemas.openxmlformats.org/spreadsheetml/2006/main" count="398" uniqueCount="243">
  <si>
    <t>Concepto</t>
  </si>
  <si>
    <t>Efectivo y Equivalentes</t>
  </si>
  <si>
    <t>Activos Intangibles</t>
  </si>
  <si>
    <t>Activos Diferidos</t>
  </si>
  <si>
    <t>Ingresos de Gestión</t>
  </si>
  <si>
    <t>Otros Ingresos y Beneficios</t>
  </si>
  <si>
    <t>Total</t>
  </si>
  <si>
    <t>Saldo Inicial</t>
  </si>
  <si>
    <t>Saldo Final</t>
  </si>
  <si>
    <t>Notas a los Estados Financieros / Notas de Desglose</t>
  </si>
  <si>
    <t>Notas al Estado de Situación Financiera</t>
  </si>
  <si>
    <t>Activo</t>
  </si>
  <si>
    <t>Fondos con Afectación Específica</t>
  </si>
  <si>
    <t>Cuenta</t>
  </si>
  <si>
    <t>Nombre de la cuenta</t>
  </si>
  <si>
    <t>Tipo</t>
  </si>
  <si>
    <t>Monto</t>
  </si>
  <si>
    <t>Inversiones financieras</t>
  </si>
  <si>
    <t>Clasificación a corto y largo plazo</t>
  </si>
  <si>
    <t>Menor a 3 meses</t>
  </si>
  <si>
    <t>De 3 a 12 meses</t>
  </si>
  <si>
    <t>mayor a 12 meses</t>
  </si>
  <si>
    <t>Derechos a Recibir Efectivo y Equivalentes y Bienes o Servicios a Recibir</t>
  </si>
  <si>
    <t>Ingresos por Recuperar a Corto Plazo</t>
  </si>
  <si>
    <t xml:space="preserve">Importe pendiente de cobro </t>
  </si>
  <si>
    <t>Montos sujetos a algún tipo de juicio</t>
  </si>
  <si>
    <t>Factibilidad de cobro</t>
  </si>
  <si>
    <t>Inversiones Financieras</t>
  </si>
  <si>
    <t>Fideicomisos, Mandatos y Contratos Análogos</t>
  </si>
  <si>
    <t>Características</t>
  </si>
  <si>
    <t>Nombre del Fideicomiso</t>
  </si>
  <si>
    <t>Objeto del Fideicomiso</t>
  </si>
  <si>
    <t>Total:</t>
  </si>
  <si>
    <t>Inversiones Financieras (Fideicomisos)</t>
  </si>
  <si>
    <t>Participaciones y Aportaciones de Capital</t>
  </si>
  <si>
    <t>Ente público</t>
  </si>
  <si>
    <t>Bienes Muebles, Inmuebles e Intangibles</t>
  </si>
  <si>
    <t>Bienes Muebles e Inmuebles</t>
  </si>
  <si>
    <t>Nombre de la Cuenta</t>
  </si>
  <si>
    <t>Monto de Depreciación</t>
  </si>
  <si>
    <t>Acumulada</t>
  </si>
  <si>
    <t>Procedimiento</t>
  </si>
  <si>
    <t>Caracteristicas</t>
  </si>
  <si>
    <t>Saldo Inicial del Ejercicio</t>
  </si>
  <si>
    <t>Saldo Final del Ejercicio</t>
  </si>
  <si>
    <t>Flujo</t>
  </si>
  <si>
    <t>Criterio</t>
  </si>
  <si>
    <t>Amortización Acumulada</t>
  </si>
  <si>
    <t>Estimaciones y Deterioros</t>
  </si>
  <si>
    <t xml:space="preserve">Texto y Formato Libre </t>
  </si>
  <si>
    <t>Criterios para la Determinación de las Estimaciones</t>
  </si>
  <si>
    <t>Observaciones</t>
  </si>
  <si>
    <t>(especificar otras)</t>
  </si>
  <si>
    <t>Informar los criterios utilizados para la determinación de las estimaciones; por ejemplo: estimación de cuentas incobrables, estimación de inventarios, deterioro de activos biológicos y cualquier otra que aplique.</t>
  </si>
  <si>
    <t>Otros activos</t>
  </si>
  <si>
    <t>Pasivo</t>
  </si>
  <si>
    <t>Fondos y Bienes de Terceros en  Administración y/o en Garantía</t>
  </si>
  <si>
    <t>Naturaleza</t>
  </si>
  <si>
    <t>Clasificación</t>
  </si>
  <si>
    <t>Corto plazo</t>
  </si>
  <si>
    <t>Largo plazo</t>
  </si>
  <si>
    <t>Pasivos diferidos y otros</t>
  </si>
  <si>
    <t>Notas al Estado de Actividades</t>
  </si>
  <si>
    <t>Gastos y Otras Pérdidas</t>
  </si>
  <si>
    <t>Gastos, transferencias, subsidios, otras ayudas, participaciones y aportaciones, otros gastos y pérdidas extraordinarias e ingresos y gastos extraordinarios</t>
  </si>
  <si>
    <t>% Gasto</t>
  </si>
  <si>
    <t>Explicación</t>
  </si>
  <si>
    <t>Notas al Estado de Variación en la Hacienda Pública</t>
  </si>
  <si>
    <t>Modificación</t>
  </si>
  <si>
    <t>Notas al Estado de Flujos de Efectivo</t>
  </si>
  <si>
    <t>Inversiones Temporales (hasta 3 meses)</t>
  </si>
  <si>
    <t xml:space="preserve"> TOTAL </t>
  </si>
  <si>
    <t>PRESUPUESTO DE EGRESOS PAGADO</t>
  </si>
  <si>
    <t>8270-00-0000-00-0000-0000</t>
  </si>
  <si>
    <t>PRESUPUESTO DE EGRESOS EJERCIDO</t>
  </si>
  <si>
    <t>8260-00-0000-00-0000-0000</t>
  </si>
  <si>
    <t>PRESUPUESTO DEVENGADO</t>
  </si>
  <si>
    <t>8250-00-0000-00-0000-0000</t>
  </si>
  <si>
    <t>PRESUPUESTO COMPROMETIDO</t>
  </si>
  <si>
    <t>8240-00-0000-00-0000-0000</t>
  </si>
  <si>
    <t>PRESUPUESTO DE EGRESOS MODIFICADO</t>
  </si>
  <si>
    <t>8230-00-0000-00-0000-0000</t>
  </si>
  <si>
    <t>PRESUPUESTO DE EGRESOS POR EJERCER</t>
  </si>
  <si>
    <t>8220-00-0000-00-0000-0000</t>
  </si>
  <si>
    <t>PRESUPUESTO DE EGRESOS APROBADO</t>
  </si>
  <si>
    <t>8210-00-0000-00-0000-0000</t>
  </si>
  <si>
    <t>LEY DE INGRESOS RECAUDADA</t>
  </si>
  <si>
    <t>8150-00-0000-00-0000-0000</t>
  </si>
  <si>
    <t>LEY DE INGRESOS DEVENGADA</t>
  </si>
  <si>
    <t>8140-00-0000-00-0000-0000</t>
  </si>
  <si>
    <t>LEY DE INGRESOS MODIFICADA</t>
  </si>
  <si>
    <t>8130-00-0000-00-0000-0000</t>
  </si>
  <si>
    <t>LEY DE INGRESOS POR EJECUTAR</t>
  </si>
  <si>
    <t>8120-00-0000-00-0000-0000</t>
  </si>
  <si>
    <t>LEY DE INGRESOS ESTIMADA</t>
  </si>
  <si>
    <t>8110-00-0000-00-0000-0000</t>
  </si>
  <si>
    <t>FLUJO</t>
  </si>
  <si>
    <t>SALDO FINAL</t>
  </si>
  <si>
    <t>SALDO INICIAL</t>
  </si>
  <si>
    <t>NOMBRE DE LA CUENTA</t>
  </si>
  <si>
    <t>CUENTA</t>
  </si>
  <si>
    <t>NOTAS DE MEMORIA</t>
  </si>
  <si>
    <t>Se informará, de manera agrupada, en las notas a los Estados Financieros las cuentas de orden contables y cuentas de orden presupuestario.</t>
  </si>
  <si>
    <t>Bienes concesionados o en comodato</t>
  </si>
  <si>
    <t>Los contratos firmados de construcciones por tipo de contrato.</t>
  </si>
  <si>
    <t>Contratos para Inversión Mediante Proyectos para Prestación de Servicios (PPS) y similares</t>
  </si>
  <si>
    <t>Como ejemplos de juicios se tienen de forma enunciativa y no limitativa: civiles, penales, fiscales, agrarios, administrativos, ambientales, laborales, mercantiles y procedimientos arbitrales.</t>
  </si>
  <si>
    <t>Juicios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</si>
  <si>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</si>
  <si>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Avales y garantías</t>
  </si>
  <si>
    <t>Por tipo de emisión de instrumento: monto, tasa y vencimiento.</t>
  </si>
  <si>
    <t>Emisión de obligaciones</t>
  </si>
  <si>
    <t>Los valores en custodia de instrumentos prestados a formadores de mercado e instrumentos de crédito recibidos en garantía de los formadores de mercado u otros.</t>
  </si>
  <si>
    <t>Valores</t>
  </si>
  <si>
    <t>A) Contables: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</si>
  <si>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</si>
  <si>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Notas de Memoria (Cuentas de orden)</t>
  </si>
  <si>
    <t>Notas a los Estados Financieros</t>
  </si>
  <si>
    <r>
      <t xml:space="preserve">Las cuentas que se manejan para efectos de este documento son las siguientes:
</t>
    </r>
    <r>
      <rPr>
        <sz val="9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</si>
  <si>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B) Presupuestarias:</t>
  </si>
  <si>
    <r>
      <t xml:space="preserve">NOTA: </t>
    </r>
    <r>
      <rPr>
        <sz val="9"/>
        <rFont val="Arial"/>
        <family val="2"/>
      </rPr>
      <t>Las cuentas y conceptos utilizados en los instructivos es sólo para efectos de ejemplificar su llenado (se contemplarán las cuentas 7000 y 8000 del Plan de Cuentas).</t>
    </r>
  </si>
  <si>
    <t>FISCALÍA GENERAL DEL ESTADO DE GUERRERO</t>
  </si>
  <si>
    <t>Fondos con Afectaciones Específicas</t>
  </si>
  <si>
    <t>Inversiones Financieras de Corto Plazo</t>
  </si>
  <si>
    <t>Inversiones a Largo Plazo</t>
  </si>
  <si>
    <t>FISCALÍA GENERAL DEL ESTADO DE GUERRRO</t>
  </si>
  <si>
    <t>Anticipo a Proveedores por Adquisición de Bienes y prestación de Servicios a Corto Plazo</t>
  </si>
  <si>
    <t>Anticipo a Proveedores de Bienes Inmuebles y Muebles a Corto Plazo</t>
  </si>
  <si>
    <t>Cuentas por Cobrar a Corto Plazo</t>
  </si>
  <si>
    <t>Software</t>
  </si>
  <si>
    <t>Licencias</t>
  </si>
  <si>
    <t>Por Tiempo</t>
  </si>
  <si>
    <t>Amortización Acumulada de Software</t>
  </si>
  <si>
    <t>Amortización Acumulada de Licencias</t>
  </si>
  <si>
    <t>Otros Activos no Circulantes</t>
  </si>
  <si>
    <t>Bienes en Concesión</t>
  </si>
  <si>
    <t>Bienes en Arrendamiento financiero</t>
  </si>
  <si>
    <t>Bienes en Comodato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</si>
  <si>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</si>
  <si>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</si>
  <si>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</si>
  <si>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</si>
  <si>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</si>
  <si>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</si>
  <si>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Ingresos de gestión</t>
  </si>
  <si>
    <t>Ingresos generados por los productos financieros ganados por mantener los saldos promedios en las cuentas bancarias de la Fiscalía General del Estado.</t>
  </si>
  <si>
    <t>Son ingresos recibidos por Secretaria de Finanzas y Administración del Gobierno del Estado de Guerrero.</t>
  </si>
  <si>
    <t>Otros ingresos y beneficios</t>
  </si>
  <si>
    <t>Ingresos financieros</t>
  </si>
  <si>
    <t>Otros ingresos y beneficios varios</t>
  </si>
  <si>
    <t>Gastos de funcionamiento</t>
  </si>
  <si>
    <t>Servicios personales</t>
  </si>
  <si>
    <t>Materiales y suministros</t>
  </si>
  <si>
    <t>Servicios generales</t>
  </si>
  <si>
    <t>resultado del ejercicio</t>
  </si>
  <si>
    <t>resultado de ejercicos anteriores</t>
  </si>
  <si>
    <t>Representan ingresos derivados por prestación de servicios en la expedición de cartas de antecedentes no penales</t>
  </si>
  <si>
    <t>Productos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</si>
  <si>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</si>
  <si>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</si>
  <si>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fiscal, fondos distintos de aportaciones</t>
  </si>
  <si>
    <t>Transferencias, asignaciones, subsidios y subvenciones, y pensiones y jubilaciones transferencias y asignaciones</t>
  </si>
  <si>
    <t>Otros gastos y perdidas extraordinarias</t>
  </si>
  <si>
    <t>Estimaciones, depreciaciones, deterioros, obsolecencia y amortizaciones</t>
  </si>
  <si>
    <t>Representa los sueldos del personal operativo y administrativo de la Fiscalía General del Estado</t>
  </si>
  <si>
    <t>Representa el gasto destinado a la adquisición de toda clase de insumos y suministros requeridos
para la prestación de bienes y servicios y para el desempeño de las actividades administrativas.</t>
  </si>
  <si>
    <t xml:space="preserve">Representan las asignaciones destinadas a cubrir el costo de todo tipo de servicios que se contraten con particulares o
instituciones del propio sector público; así como los servicios oficiales requeridos para el desempeño de
actividades vinculadas con la función pública.
</t>
  </si>
  <si>
    <t>Representa la depreciación de activos fijos y las amortizaciones de intangibles.</t>
  </si>
  <si>
    <t>Resultado de ejercicios anteriores</t>
  </si>
  <si>
    <t xml:space="preserve"> Formato IC-8</t>
  </si>
  <si>
    <t xml:space="preserve"> Formato IC-9</t>
  </si>
  <si>
    <t xml:space="preserve"> Formato IC-10</t>
  </si>
  <si>
    <t xml:space="preserve"> Formato IC-11</t>
  </si>
  <si>
    <t xml:space="preserve"> Formato IC-12</t>
  </si>
  <si>
    <t xml:space="preserve"> Formato IC-13</t>
  </si>
  <si>
    <t xml:space="preserve"> Formato IC-14</t>
  </si>
  <si>
    <t xml:space="preserve"> Formato IC-15</t>
  </si>
  <si>
    <t xml:space="preserve"> Formato IC-16</t>
  </si>
  <si>
    <t xml:space="preserve"> Formato IC-17</t>
  </si>
  <si>
    <t xml:space="preserve"> Formato IC-18</t>
  </si>
  <si>
    <t xml:space="preserve"> Formato IC-19</t>
  </si>
  <si>
    <t xml:space="preserve"> Formato IC-20</t>
  </si>
  <si>
    <t xml:space="preserve"> Formato IC-21</t>
  </si>
  <si>
    <t xml:space="preserve"> Formato IC-22</t>
  </si>
  <si>
    <t xml:space="preserve"> Formato IC-23</t>
  </si>
  <si>
    <t xml:space="preserve">Patrimonio Contribuido y Generado </t>
  </si>
  <si>
    <t>Modificaciones al Patrimonio Contribuido</t>
  </si>
  <si>
    <t>Deudores Divedersos por Cobrar a Corto Plazo</t>
  </si>
  <si>
    <t xml:space="preserve">1.2.3       </t>
  </si>
  <si>
    <t xml:space="preserve">1.2.3.1     </t>
  </si>
  <si>
    <t xml:space="preserve">1.2.3.2     </t>
  </si>
  <si>
    <t xml:space="preserve">1.2.3.3     </t>
  </si>
  <si>
    <t xml:space="preserve">1.2.3.4     </t>
  </si>
  <si>
    <t xml:space="preserve">1.2.3.5     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</si>
  <si>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</si>
  <si>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</si>
  <si>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</si>
  <si>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</si>
  <si>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</si>
  <si>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</si>
  <si>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</si>
  <si>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</si>
  <si>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</si>
  <si>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</si>
  <si>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1.2.4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</si>
  <si>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</si>
  <si>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</si>
  <si>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</si>
  <si>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</si>
  <si>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</si>
  <si>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</si>
  <si>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e instrumental médico y de laboratorio</t>
  </si>
  <si>
    <t>1.2.4.4</t>
  </si>
  <si>
    <t>Vehículos y equipo de transporte</t>
  </si>
  <si>
    <t>1.2.4.5</t>
  </si>
  <si>
    <t>Equipo de defensa y seguridad</t>
  </si>
  <si>
    <t>1.2.4.6</t>
  </si>
  <si>
    <t>Maquinaria, otros equipos y herramientas</t>
  </si>
  <si>
    <t>1.2.4.7</t>
  </si>
  <si>
    <t>Colecciones, obras de arte y objetos valiosos</t>
  </si>
  <si>
    <t>1.2.4.8</t>
  </si>
  <si>
    <t>Activos Biológicos</t>
  </si>
  <si>
    <t>Línea recta</t>
  </si>
  <si>
    <t>En uso</t>
  </si>
  <si>
    <t>Cuentas por pagar a corto plazo</t>
  </si>
  <si>
    <t>Documentos por pagar a corto plazo</t>
  </si>
  <si>
    <t>4.3.1</t>
  </si>
  <si>
    <t xml:space="preserve">              4.3.9             </t>
  </si>
  <si>
    <t>3.2.1</t>
  </si>
  <si>
    <t>3.2.2</t>
  </si>
  <si>
    <t>Resultado del ejercicio (Ahorro/Desahorro)</t>
  </si>
  <si>
    <t>Estatal y federal</t>
  </si>
  <si>
    <t>Total de Efectivo y Equivalentes</t>
  </si>
  <si>
    <t xml:space="preserve"> </t>
  </si>
  <si>
    <t>2022 (1)</t>
  </si>
  <si>
    <t>2021 (2)</t>
  </si>
  <si>
    <t>Flujo de Efectivo</t>
  </si>
  <si>
    <t>Efectivo en bancos - Tesorería</t>
  </si>
  <si>
    <t>Efectivo en bancos - Dependencias</t>
  </si>
  <si>
    <t>Fondos con afectación específica</t>
  </si>
  <si>
    <t>Depósitos de Fondos de Terceros y otros</t>
  </si>
  <si>
    <t xml:space="preserve">Bancos / Dependencias y otros  </t>
  </si>
  <si>
    <t>A la fecha del tercer trimestre 2022 no se ha calculado la estimación de cuentas incobrables, inventarios en deterioro u otra que aplique.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</si>
</sst>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theme="1"/>
      <name val="Garamond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8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7" fillId="0" borderId="0"/>
    <xf numFmtId="0" fontId="8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5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26">
    <xf numFmtId="0" fontId="0" fillId="0" borderId="0" xfId="0"/>
    <xf numFmtId="0" fontId="12" fillId="0" borderId="0" xfId="15" applyFont="1"/>
    <xf numFmtId="0" fontId="13" fillId="0" borderId="0" xfId="15" applyFont="1" applyAlignment="1">
      <alignment horizontal="right"/>
    </xf>
    <xf numFmtId="0" fontId="11" fillId="0" borderId="0" xfId="15" applyFont="1" applyAlignment="1">
      <alignment horizontal="center"/>
    </xf>
    <xf numFmtId="0" fontId="1" fillId="0" borderId="0" xfId="15"/>
    <xf numFmtId="0" fontId="14" fillId="0" borderId="0" xfId="15" applyFont="1"/>
    <xf numFmtId="0" fontId="11" fillId="0" borderId="0" xfId="16" applyFont="1" applyAlignment="1">
      <alignment vertical="top"/>
    </xf>
    <xf numFmtId="4" fontId="12" fillId="0" borderId="0" xfId="15" applyNumberFormat="1" applyFont="1" applyAlignment="1">
      <alignment horizontal="right" vertical="center" wrapText="1"/>
    </xf>
    <xf numFmtId="0" fontId="2" fillId="0" borderId="0" xfId="16" applyFont="1" applyAlignment="1">
      <alignment horizontal="center" vertical="top" wrapText="1"/>
    </xf>
    <xf numFmtId="0" fontId="12" fillId="0" borderId="0" xfId="15" applyFont="1" applyAlignment="1">
      <alignment horizontal="left" vertical="center" wrapText="1"/>
    </xf>
    <xf numFmtId="4" fontId="12" fillId="0" borderId="0" xfId="15" applyNumberFormat="1" applyFont="1" applyAlignment="1">
      <alignment horizontal="right" wrapText="1"/>
    </xf>
    <xf numFmtId="0" fontId="15" fillId="0" borderId="0" xfId="15" applyFont="1"/>
    <xf numFmtId="4" fontId="15" fillId="0" borderId="0" xfId="15" applyNumberFormat="1" applyFont="1" applyAlignment="1">
      <alignment horizontal="right" vertical="center"/>
    </xf>
    <xf numFmtId="0" fontId="16" fillId="0" borderId="0" xfId="15" applyFont="1"/>
    <xf numFmtId="0" fontId="11" fillId="0" borderId="0" xfId="15" applyFont="1" applyAlignment="1">
      <alignment horizontal="right"/>
    </xf>
    <xf numFmtId="0" fontId="15" fillId="0" borderId="0" xfId="15" applyFont="1" applyAlignment="1">
      <alignment horizontal="center"/>
    </xf>
    <xf numFmtId="0" fontId="18" fillId="0" borderId="0" xfId="15" applyFont="1"/>
    <xf numFmtId="0" fontId="18" fillId="0" borderId="0" xfId="15" applyFont="1" applyAlignment="1">
      <alignment horizontal="left" wrapText="1"/>
    </xf>
    <xf numFmtId="4" fontId="18" fillId="0" borderId="0" xfId="15" applyNumberFormat="1" applyFont="1" applyAlignment="1">
      <alignment horizontal="left" wrapText="1"/>
    </xf>
    <xf numFmtId="0" fontId="19" fillId="0" borderId="0" xfId="15" applyFont="1"/>
    <xf numFmtId="4" fontId="12" fillId="0" borderId="0" xfId="15" applyNumberFormat="1" applyFont="1"/>
    <xf numFmtId="4" fontId="18" fillId="0" borderId="0" xfId="15" applyNumberFormat="1" applyFont="1"/>
    <xf numFmtId="4" fontId="12" fillId="0" borderId="0" xfId="15" applyNumberFormat="1" applyFont="1" applyAlignment="1">
      <alignment horizontal="left" wrapText="1"/>
    </xf>
    <xf numFmtId="0" fontId="12" fillId="0" borderId="0" xfId="15" applyFont="1" applyAlignment="1">
      <alignment vertical="center"/>
    </xf>
    <xf numFmtId="0" fontId="19" fillId="0" borderId="0" xfId="15" applyFont="1" applyAlignment="1">
      <alignment vertical="center"/>
    </xf>
    <xf numFmtId="0" fontId="17" fillId="0" borderId="0" xfId="15" applyFont="1" applyAlignment="1">
      <alignment horizontal="left" vertical="center" wrapText="1"/>
    </xf>
    <xf numFmtId="4" fontId="17" fillId="0" borderId="0" xfId="15" applyNumberFormat="1" applyFont="1" applyAlignment="1">
      <alignment horizontal="right" vertical="center" wrapText="1"/>
    </xf>
    <xf numFmtId="4" fontId="17" fillId="0" borderId="0" xfId="15" applyNumberFormat="1" applyFont="1" applyAlignment="1">
      <alignment horizontal="right" wrapText="1"/>
    </xf>
    <xf numFmtId="4" fontId="13" fillId="0" borderId="0" xfId="15" applyNumberFormat="1" applyFont="1" applyAlignment="1">
      <alignment horizontal="right" wrapText="1"/>
    </xf>
    <xf numFmtId="4" fontId="13" fillId="0" borderId="0" xfId="15" applyNumberFormat="1" applyFont="1" applyAlignment="1">
      <alignment horizontal="right" vertical="center" wrapText="1"/>
    </xf>
    <xf numFmtId="0" fontId="13" fillId="0" borderId="0" xfId="15" applyFont="1" applyAlignment="1">
      <alignment horizontal="left" vertical="center" wrapText="1"/>
    </xf>
    <xf numFmtId="0" fontId="21" fillId="0" borderId="0" xfId="15" applyFont="1" applyAlignment="1">
      <alignment horizontal="left" vertical="center" wrapText="1"/>
    </xf>
    <xf numFmtId="4" fontId="21" fillId="0" borderId="0" xfId="17" applyNumberFormat="1" applyFont="1" applyFill="1" applyBorder="1" applyAlignment="1">
      <alignment horizontal="right" wrapText="1"/>
    </xf>
    <xf numFmtId="2" fontId="21" fillId="0" borderId="0" xfId="15" applyNumberFormat="1" applyFont="1" applyAlignment="1">
      <alignment horizontal="right" wrapText="1"/>
    </xf>
    <xf numFmtId="0" fontId="12" fillId="0" borderId="0" xfId="18" applyFont="1"/>
    <xf numFmtId="0" fontId="11" fillId="0" borderId="0" xfId="18" applyFont="1" applyAlignment="1">
      <alignment horizontal="center"/>
    </xf>
    <xf numFmtId="0" fontId="1" fillId="0" borderId="0" xfId="18"/>
    <xf numFmtId="0" fontId="9" fillId="0" borderId="0" xfId="18" applyFont="1"/>
    <xf numFmtId="0" fontId="22" fillId="0" borderId="0" xfId="8" applyFont="1"/>
    <xf numFmtId="0" fontId="16" fillId="0" borderId="0" xfId="18" applyFont="1"/>
    <xf numFmtId="0" fontId="22" fillId="0" borderId="0" xfId="8" applyFont="1" applyAlignment="1">
      <alignment horizontal="left"/>
    </xf>
    <xf numFmtId="0" fontId="12" fillId="0" borderId="0" xfId="18" applyFont="1" applyAlignment="1">
      <alignment vertical="center"/>
    </xf>
    <xf numFmtId="0" fontId="22" fillId="0" borderId="0" xfId="8" applyFont="1" applyAlignment="1">
      <alignment horizontal="left" wrapText="1"/>
    </xf>
    <xf numFmtId="0" fontId="10" fillId="0" borderId="0" xfId="18" applyFont="1"/>
    <xf numFmtId="0" fontId="10" fillId="0" borderId="0" xfId="18" applyFont="1" applyAlignment="1">
      <alignment vertical="center"/>
    </xf>
    <xf numFmtId="0" fontId="4" fillId="0" borderId="6" xfId="15" applyFont="1" applyBorder="1"/>
    <xf numFmtId="49" fontId="4" fillId="0" borderId="12" xfId="15" applyNumberFormat="1" applyFont="1" applyBorder="1" applyAlignment="1">
      <alignment horizontal="left" vertical="center" wrapText="1"/>
    </xf>
    <xf numFmtId="4" fontId="4" fillId="0" borderId="13" xfId="15" applyNumberFormat="1" applyFont="1" applyBorder="1" applyAlignment="1">
      <alignment horizontal="right" vertical="center" wrapText="1"/>
    </xf>
    <xf numFmtId="4" fontId="4" fillId="0" borderId="14" xfId="15" applyNumberFormat="1" applyFont="1" applyBorder="1" applyAlignment="1">
      <alignment horizontal="right" vertical="center" wrapText="1"/>
    </xf>
    <xf numFmtId="49" fontId="4" fillId="0" borderId="15" xfId="15" applyNumberFormat="1" applyFont="1" applyBorder="1" applyAlignment="1">
      <alignment horizontal="left" vertical="center" wrapText="1"/>
    </xf>
    <xf numFmtId="0" fontId="4" fillId="0" borderId="0" xfId="15" applyFont="1"/>
    <xf numFmtId="49" fontId="4" fillId="0" borderId="6" xfId="15" applyNumberFormat="1" applyFont="1" applyBorder="1" applyAlignment="1">
      <alignment horizontal="left" vertical="center" wrapText="1"/>
    </xf>
    <xf numFmtId="4" fontId="4" fillId="0" borderId="6" xfId="15" applyNumberFormat="1" applyFont="1" applyBorder="1" applyAlignment="1">
      <alignment horizontal="right" vertical="center" wrapText="1"/>
    </xf>
    <xf numFmtId="0" fontId="4" fillId="0" borderId="6" xfId="15" applyFont="1" applyBorder="1" applyAlignment="1">
      <alignment horizontal="left" vertical="center" wrapText="1"/>
    </xf>
    <xf numFmtId="0" fontId="3" fillId="0" borderId="0" xfId="16" applyFont="1" applyAlignment="1">
      <alignment vertical="top"/>
    </xf>
    <xf numFmtId="4" fontId="4" fillId="0" borderId="17" xfId="15" applyNumberFormat="1" applyFont="1" applyBorder="1" applyAlignment="1">
      <alignment horizontal="right" vertical="center" wrapText="1"/>
    </xf>
    <xf numFmtId="0" fontId="3" fillId="0" borderId="5" xfId="16" applyFont="1" applyBorder="1" applyAlignment="1">
      <alignment vertical="top"/>
    </xf>
    <xf numFmtId="4" fontId="4" fillId="0" borderId="6" xfId="15" applyNumberFormat="1" applyFont="1" applyBorder="1" applyAlignment="1">
      <alignment horizontal="right" wrapText="1"/>
    </xf>
    <xf numFmtId="0" fontId="6" fillId="0" borderId="0" xfId="15" applyFont="1"/>
    <xf numFmtId="4" fontId="4" fillId="0" borderId="0" xfId="15" applyNumberFormat="1" applyFont="1"/>
    <xf numFmtId="4" fontId="4" fillId="0" borderId="6" xfId="15" applyNumberFormat="1" applyFont="1" applyBorder="1" applyAlignment="1">
      <alignment wrapText="1"/>
    </xf>
    <xf numFmtId="0" fontId="4" fillId="0" borderId="6" xfId="15" applyFont="1" applyBorder="1" applyAlignment="1">
      <alignment horizontal="left" wrapText="1"/>
    </xf>
    <xf numFmtId="0" fontId="6" fillId="0" borderId="13" xfId="15" applyFont="1" applyBorder="1" applyAlignment="1">
      <alignment horizontal="left" vertical="center" wrapText="1"/>
    </xf>
    <xf numFmtId="4" fontId="6" fillId="0" borderId="6" xfId="15" applyNumberFormat="1" applyFont="1" applyBorder="1" applyAlignment="1">
      <alignment horizontal="right" vertical="center" wrapText="1"/>
    </xf>
    <xf numFmtId="4" fontId="6" fillId="0" borderId="6" xfId="15" applyNumberFormat="1" applyFont="1" applyBorder="1" applyAlignment="1">
      <alignment horizontal="right" wrapText="1"/>
    </xf>
    <xf numFmtId="0" fontId="4" fillId="0" borderId="0" xfId="15" applyFont="1" applyAlignment="1">
      <alignment horizontal="left" wrapText="1"/>
    </xf>
    <xf numFmtId="0" fontId="4" fillId="0" borderId="6" xfId="15" applyFont="1" applyBorder="1" applyAlignment="1">
      <alignment vertical="top"/>
    </xf>
    <xf numFmtId="4" fontId="6" fillId="0" borderId="0" xfId="15" applyNumberFormat="1" applyFont="1" applyAlignment="1">
      <alignment horizontal="right" vertical="center" wrapText="1"/>
    </xf>
    <xf numFmtId="4" fontId="6" fillId="0" borderId="0" xfId="15" applyNumberFormat="1" applyFont="1" applyAlignment="1">
      <alignment horizontal="right" wrapText="1"/>
    </xf>
    <xf numFmtId="0" fontId="4" fillId="0" borderId="0" xfId="15" applyFont="1" applyAlignment="1">
      <alignment horizontal="left" vertical="center" wrapText="1"/>
    </xf>
    <xf numFmtId="4" fontId="4" fillId="0" borderId="0" xfId="15" applyNumberFormat="1" applyFont="1" applyAlignment="1">
      <alignment horizontal="right" vertical="center" wrapText="1"/>
    </xf>
    <xf numFmtId="4" fontId="4" fillId="0" borderId="0" xfId="15" applyNumberFormat="1" applyFont="1" applyAlignment="1">
      <alignment horizontal="right" wrapText="1"/>
    </xf>
    <xf numFmtId="0" fontId="6" fillId="0" borderId="0" xfId="15" applyFont="1" applyAlignment="1">
      <alignment horizontal="left" vertical="center" wrapText="1"/>
    </xf>
    <xf numFmtId="0" fontId="5" fillId="0" borderId="0" xfId="8" applyFont="1" applyAlignment="1">
      <alignment horizontal="left"/>
    </xf>
    <xf numFmtId="0" fontId="5" fillId="0" borderId="0" xfId="8" applyFont="1"/>
    <xf numFmtId="0" fontId="5" fillId="0" borderId="0" xfId="8" applyFont="1" applyAlignment="1">
      <alignment horizontal="left" vertical="top"/>
    </xf>
    <xf numFmtId="0" fontId="5" fillId="0" borderId="0" xfId="8" applyFont="1" applyAlignment="1">
      <alignment wrapText="1"/>
    </xf>
    <xf numFmtId="0" fontId="6" fillId="0" borderId="11" xfId="8" applyFont="1" applyBorder="1" applyAlignment="1">
      <alignment horizontal="center" vertical="center" wrapText="1"/>
    </xf>
    <xf numFmtId="0" fontId="4" fillId="0" borderId="6" xfId="21" quotePrefix="1" applyFont="1" applyBorder="1"/>
    <xf numFmtId="0" fontId="4" fillId="0" borderId="6" xfId="21" applyFont="1" applyBorder="1"/>
    <xf numFmtId="0" fontId="4" fillId="0" borderId="7" xfId="21" applyFont="1" applyBorder="1"/>
    <xf numFmtId="0" fontId="4" fillId="0" borderId="11" xfId="21" applyFont="1" applyBorder="1"/>
    <xf numFmtId="0" fontId="6" fillId="0" borderId="10" xfId="8" applyFont="1" applyBorder="1" applyAlignment="1">
      <alignment horizontal="left" vertical="center" wrapText="1"/>
    </xf>
    <xf numFmtId="0" fontId="6" fillId="0" borderId="0" xfId="8" applyFont="1" applyAlignment="1">
      <alignment horizontal="left" vertical="center" wrapText="1"/>
    </xf>
    <xf numFmtId="4" fontId="6" fillId="0" borderId="0" xfId="8" applyNumberFormat="1" applyFont="1" applyAlignment="1">
      <alignment horizontal="right" wrapText="1"/>
    </xf>
    <xf numFmtId="0" fontId="5" fillId="0" borderId="0" xfId="8" applyFont="1" applyAlignment="1">
      <alignment vertical="top"/>
    </xf>
    <xf numFmtId="0" fontId="4" fillId="0" borderId="0" xfId="18" applyFont="1"/>
    <xf numFmtId="0" fontId="13" fillId="0" borderId="0" xfId="15" applyFont="1"/>
    <xf numFmtId="0" fontId="10" fillId="0" borderId="0" xfId="15" applyFont="1" applyAlignment="1">
      <alignment vertical="center"/>
    </xf>
    <xf numFmtId="0" fontId="10" fillId="0" borderId="0" xfId="15" applyFont="1"/>
    <xf numFmtId="0" fontId="26" fillId="0" borderId="0" xfId="15" applyFont="1"/>
    <xf numFmtId="0" fontId="26" fillId="0" borderId="0" xfId="18" applyFont="1"/>
    <xf numFmtId="0" fontId="13" fillId="0" borderId="0" xfId="18" applyFont="1"/>
    <xf numFmtId="0" fontId="5" fillId="0" borderId="1" xfId="8" applyFont="1" applyBorder="1" applyAlignment="1">
      <alignment vertical="top"/>
    </xf>
    <xf numFmtId="2" fontId="4" fillId="0" borderId="6" xfId="29" applyNumberFormat="1" applyFont="1" applyFill="1" applyBorder="1"/>
    <xf numFmtId="2" fontId="4" fillId="0" borderId="6" xfId="15" applyNumberFormat="1" applyFont="1" applyBorder="1"/>
    <xf numFmtId="0" fontId="10" fillId="0" borderId="0" xfId="15" applyFont="1" applyAlignment="1">
      <alignment horizontal="center"/>
    </xf>
    <xf numFmtId="0" fontId="3" fillId="0" borderId="0" xfId="16" applyFont="1" applyAlignment="1">
      <alignment horizontal="left" vertical="top"/>
    </xf>
    <xf numFmtId="0" fontId="3" fillId="0" borderId="0" xfId="8" applyFont="1" applyAlignment="1">
      <alignment horizontal="left" wrapText="1"/>
    </xf>
    <xf numFmtId="0" fontId="5" fillId="0" borderId="0" xfId="8" applyFont="1" applyAlignment="1">
      <alignment horizontal="left" vertical="top" wrapText="1"/>
    </xf>
    <xf numFmtId="0" fontId="3" fillId="0" borderId="0" xfId="18" applyFont="1" applyAlignment="1">
      <alignment horizontal="left" vertical="center" wrapText="1"/>
    </xf>
    <xf numFmtId="0" fontId="3" fillId="0" borderId="5" xfId="16" applyFont="1" applyBorder="1" applyAlignment="1">
      <alignment vertical="top" wrapText="1"/>
    </xf>
    <xf numFmtId="0" fontId="4" fillId="0" borderId="6" xfId="15" applyFont="1" applyBorder="1" applyAlignment="1">
      <alignment horizontal="center" wrapText="1"/>
    </xf>
    <xf numFmtId="0" fontId="4" fillId="0" borderId="6" xfId="15" applyFont="1" applyBorder="1" applyAlignment="1">
      <alignment horizontal="center"/>
    </xf>
    <xf numFmtId="0" fontId="5" fillId="0" borderId="6" xfId="16" applyFont="1" applyBorder="1" applyAlignment="1">
      <alignment horizontal="center"/>
    </xf>
    <xf numFmtId="0" fontId="5" fillId="0" borderId="3" xfId="16" applyFont="1" applyBorder="1"/>
    <xf numFmtId="0" fontId="4" fillId="0" borderId="6" xfId="15" applyFont="1" applyBorder="1" applyAlignment="1">
      <alignment horizontal="center" vertical="center"/>
    </xf>
    <xf numFmtId="0" fontId="6" fillId="0" borderId="6" xfId="15" applyFont="1" applyBorder="1" applyAlignment="1">
      <alignment horizontal="center"/>
    </xf>
    <xf numFmtId="49" fontId="6" fillId="0" borderId="12" xfId="15" applyNumberFormat="1" applyFont="1" applyBorder="1" applyAlignment="1">
      <alignment horizontal="left" vertical="center" wrapText="1"/>
    </xf>
    <xf numFmtId="4" fontId="4" fillId="0" borderId="6" xfId="15" applyNumberFormat="1" applyFont="1" applyBorder="1" applyAlignment="1">
      <alignment horizontal="center" wrapText="1"/>
    </xf>
    <xf numFmtId="0" fontId="6" fillId="0" borderId="15" xfId="15" applyFont="1" applyBorder="1" applyAlignment="1">
      <alignment horizontal="left" vertical="center" wrapText="1"/>
    </xf>
    <xf numFmtId="43" fontId="1" fillId="0" borderId="0" xfId="29"/>
    <xf numFmtId="4" fontId="4" fillId="0" borderId="6" xfId="15" applyNumberFormat="1" applyFont="1" applyBorder="1" applyAlignment="1">
      <alignment horizontal="center" vertical="center" wrapText="1"/>
    </xf>
    <xf numFmtId="0" fontId="4" fillId="0" borderId="6" xfId="15" applyFont="1" applyBorder="1" applyAlignment="1">
      <alignment wrapText="1"/>
    </xf>
    <xf numFmtId="43" fontId="4" fillId="0" borderId="6" xfId="29" applyFont="1" applyBorder="1" applyAlignment="1">
      <alignment horizontal="center"/>
    </xf>
    <xf numFmtId="2" fontId="6" fillId="0" borderId="16" xfId="29" applyNumberFormat="1" applyFont="1" applyFill="1" applyBorder="1" applyAlignment="1">
      <alignment horizontal="center" vertical="center" wrapText="1"/>
    </xf>
    <xf numFmtId="2" fontId="6" fillId="0" borderId="21" xfId="29" applyNumberFormat="1" applyFont="1" applyFill="1" applyBorder="1" applyAlignment="1">
      <alignment horizontal="center" vertical="center" wrapText="1"/>
    </xf>
    <xf numFmtId="0" fontId="6" fillId="0" borderId="6" xfId="15" applyFont="1" applyBorder="1" applyAlignment="1">
      <alignment horizontal="center" vertical="center"/>
    </xf>
    <xf numFmtId="43" fontId="4" fillId="0" borderId="11" xfId="29" applyFont="1" applyFill="1" applyBorder="1" applyAlignment="1">
      <alignment horizontal="right" vertical="center" wrapText="1"/>
    </xf>
    <xf numFmtId="43" fontId="4" fillId="0" borderId="14" xfId="29" applyFont="1" applyFill="1" applyBorder="1" applyAlignment="1">
      <alignment horizontal="right" vertical="center" wrapText="1"/>
    </xf>
    <xf numFmtId="2" fontId="4" fillId="0" borderId="11" xfId="29" applyNumberFormat="1" applyFont="1" applyFill="1" applyBorder="1" applyAlignment="1">
      <alignment horizontal="right" vertical="center" wrapText="1"/>
    </xf>
    <xf numFmtId="2" fontId="4" fillId="0" borderId="14" xfId="29" applyNumberFormat="1" applyFont="1" applyFill="1" applyBorder="1" applyAlignment="1">
      <alignment horizontal="right" vertical="center" wrapText="1"/>
    </xf>
    <xf numFmtId="0" fontId="6" fillId="0" borderId="16" xfId="15" applyFont="1" applyBorder="1" applyAlignment="1">
      <alignment horizontal="left" vertical="center" wrapText="1"/>
    </xf>
    <xf numFmtId="4" fontId="6" fillId="0" borderId="13" xfId="15" applyNumberFormat="1" applyFont="1" applyBorder="1" applyAlignment="1">
      <alignment horizontal="right" vertical="center" wrapText="1"/>
    </xf>
    <xf numFmtId="4" fontId="6" fillId="0" borderId="14" xfId="15" applyNumberFormat="1" applyFont="1" applyBorder="1" applyAlignment="1">
      <alignment horizontal="right" vertical="center" wrapText="1"/>
    </xf>
    <xf numFmtId="0" fontId="6" fillId="0" borderId="6" xfId="15" applyFont="1" applyBorder="1" applyAlignment="1">
      <alignment horizontal="left" vertical="center" wrapText="1"/>
    </xf>
    <xf numFmtId="43" fontId="6" fillId="0" borderId="11" xfId="29" applyFont="1" applyFill="1" applyBorder="1" applyAlignment="1">
      <alignment horizontal="right" vertical="center" wrapText="1"/>
    </xf>
    <xf numFmtId="43" fontId="6" fillId="0" borderId="14" xfId="29" applyFont="1" applyFill="1" applyBorder="1" applyAlignment="1">
      <alignment horizontal="right" vertical="center" wrapText="1"/>
    </xf>
    <xf numFmtId="0" fontId="6" fillId="0" borderId="18" xfId="15" applyFont="1" applyBorder="1" applyAlignment="1">
      <alignment horizontal="left" vertical="center" wrapText="1"/>
    </xf>
    <xf numFmtId="4" fontId="6" fillId="0" borderId="10" xfId="8" applyNumberFormat="1" applyFont="1" applyBorder="1" applyAlignment="1">
      <alignment horizontal="center" wrapText="1"/>
    </xf>
    <xf numFmtId="0" fontId="4" fillId="0" borderId="9" xfId="15" applyFont="1" applyBorder="1" applyAlignment="1">
      <alignment horizontal="center" vertical="center"/>
    </xf>
    <xf numFmtId="3" fontId="6" fillId="0" borderId="6" xfId="15" applyNumberFormat="1" applyFont="1" applyBorder="1" applyAlignment="1">
      <alignment horizontal="center" wrapText="1"/>
    </xf>
    <xf numFmtId="3" fontId="4" fillId="0" borderId="6" xfId="15" applyNumberFormat="1" applyFont="1" applyBorder="1" applyAlignment="1">
      <alignment horizontal="center" vertical="center" wrapText="1"/>
    </xf>
    <xf numFmtId="3" fontId="6" fillId="0" borderId="6" xfId="15" applyNumberFormat="1" applyFont="1" applyBorder="1" applyAlignment="1">
      <alignment horizontal="center" vertical="center" wrapText="1"/>
    </xf>
    <xf numFmtId="4" fontId="1" fillId="0" borderId="0" xfId="15" applyNumberFormat="1"/>
    <xf numFmtId="4" fontId="4" fillId="0" borderId="6" xfId="15" applyNumberFormat="1" applyFont="1" applyBorder="1" applyAlignment="1">
      <alignment horizontal="left" vertical="center" wrapText="1"/>
    </xf>
    <xf numFmtId="0" fontId="4" fillId="2" borderId="6" xfId="15" applyFont="1" applyFill="1" applyBorder="1" applyAlignment="1">
      <alignment wrapText="1"/>
    </xf>
    <xf numFmtId="0" fontId="5" fillId="2" borderId="6" xfId="15" applyFont="1" applyFill="1" applyBorder="1" applyAlignment="1">
      <alignment horizontal="left" vertical="center"/>
    </xf>
    <xf numFmtId="0" fontId="5" fillId="2" borderId="6" xfId="15" applyFont="1" applyFill="1" applyBorder="1" applyAlignment="1">
      <alignment vertical="center"/>
    </xf>
    <xf numFmtId="0" fontId="4" fillId="2" borderId="6" xfId="15" applyFont="1" applyFill="1" applyBorder="1"/>
    <xf numFmtId="0" fontId="4" fillId="2" borderId="0" xfId="15" applyFont="1" applyFill="1"/>
    <xf numFmtId="4" fontId="4" fillId="2" borderId="0" xfId="15" applyNumberFormat="1" applyFont="1" applyFill="1"/>
    <xf numFmtId="49" fontId="4" fillId="0" borderId="6" xfId="15" applyNumberFormat="1" applyFont="1" applyBorder="1" applyAlignment="1">
      <alignment vertical="center" wrapText="1"/>
    </xf>
    <xf numFmtId="4" fontId="5" fillId="2" borderId="6" xfId="17" applyNumberFormat="1" applyFont="1" applyFill="1" applyBorder="1" applyAlignment="1">
      <alignment horizontal="center" vertical="center" wrapText="1"/>
    </xf>
    <xf numFmtId="4" fontId="5" fillId="2" borderId="6" xfId="15" applyNumberFormat="1" applyFont="1" applyFill="1" applyBorder="1" applyAlignment="1">
      <alignment horizontal="right" vertical="center"/>
    </xf>
    <xf numFmtId="4" fontId="5" fillId="2" borderId="6" xfId="17" applyNumberFormat="1" applyFont="1" applyFill="1" applyBorder="1" applyAlignment="1">
      <alignment horizontal="right" vertical="center" wrapText="1"/>
    </xf>
    <xf numFmtId="2" fontId="5" fillId="2" borderId="6" xfId="15" applyNumberFormat="1" applyFont="1" applyFill="1" applyBorder="1" applyAlignment="1">
      <alignment horizontal="right" vertical="center"/>
    </xf>
    <xf numFmtId="43" fontId="4" fillId="2" borderId="6" xfId="29" applyFont="1" applyFill="1" applyBorder="1" applyAlignment="1">
      <alignment horizontal="right"/>
    </xf>
    <xf numFmtId="43" fontId="4" fillId="0" borderId="6" xfId="29" applyFont="1" applyBorder="1"/>
    <xf numFmtId="0" fontId="10" fillId="0" borderId="0" xfId="18" applyFont="1" applyAlignment="1">
      <alignment horizontal="center"/>
    </xf>
    <xf numFmtId="0" fontId="3" fillId="3" borderId="6" xfId="15" applyFont="1" applyFill="1" applyBorder="1" applyAlignment="1">
      <alignment horizontal="center" vertical="center"/>
    </xf>
    <xf numFmtId="0" fontId="3" fillId="3" borderId="4" xfId="15" applyFont="1" applyFill="1" applyBorder="1" applyAlignment="1">
      <alignment horizontal="center" vertical="center"/>
    </xf>
    <xf numFmtId="4" fontId="3" fillId="3" borderId="6" xfId="17" applyNumberFormat="1" applyFont="1" applyFill="1" applyBorder="1" applyAlignment="1">
      <alignment horizontal="center" vertical="center" wrapText="1"/>
    </xf>
    <xf numFmtId="4" fontId="3" fillId="3" borderId="6" xfId="15" applyNumberFormat="1" applyFont="1" applyFill="1" applyBorder="1" applyAlignment="1">
      <alignment horizontal="center" vertical="center" wrapText="1"/>
    </xf>
    <xf numFmtId="0" fontId="3" fillId="3" borderId="6" xfId="15" applyFont="1" applyFill="1" applyBorder="1" applyAlignment="1">
      <alignment horizontal="center" vertical="center" wrapText="1"/>
    </xf>
    <xf numFmtId="0" fontId="3" fillId="3" borderId="20" xfId="8" applyFont="1" applyFill="1" applyBorder="1" applyAlignment="1">
      <alignment horizontal="center" vertical="center" wrapText="1"/>
    </xf>
    <xf numFmtId="0" fontId="3" fillId="3" borderId="11" xfId="8" applyFont="1" applyFill="1" applyBorder="1" applyAlignment="1">
      <alignment horizontal="center" vertical="center" wrapText="1"/>
    </xf>
    <xf numFmtId="0" fontId="3" fillId="0" borderId="0" xfId="19" applyFont="1" applyAlignment="1">
      <alignment horizontal="left" vertical="top"/>
    </xf>
    <xf numFmtId="0" fontId="3" fillId="0" borderId="0" xfId="19" applyFont="1" applyAlignment="1">
      <alignment vertical="top"/>
    </xf>
    <xf numFmtId="0" fontId="4" fillId="0" borderId="2" xfId="18" applyFont="1" applyBorder="1" applyAlignment="1">
      <alignment horizontal="left"/>
    </xf>
    <xf numFmtId="0" fontId="4" fillId="0" borderId="8" xfId="18" applyFont="1" applyBorder="1" applyAlignment="1">
      <alignment horizontal="left"/>
    </xf>
    <xf numFmtId="0" fontId="4" fillId="0" borderId="2" xfId="18" applyFont="1" applyBorder="1" applyAlignment="1">
      <alignment horizontal="justify" vertical="center"/>
    </xf>
    <xf numFmtId="0" fontId="13" fillId="0" borderId="6" xfId="18" applyFont="1" applyBorder="1"/>
    <xf numFmtId="0" fontId="5" fillId="0" borderId="0" xfId="12" applyFont="1" applyAlignment="1">
      <alignment vertical="center"/>
    </xf>
    <xf numFmtId="43" fontId="13" fillId="0" borderId="6" xfId="29" applyFont="1" applyBorder="1" applyAlignment="1">
      <alignment horizontal="center" vertical="center" wrapText="1"/>
    </xf>
    <xf numFmtId="2" fontId="4" fillId="0" borderId="8" xfId="29" applyNumberFormat="1" applyFont="1" applyBorder="1" applyAlignment="1">
      <alignment horizontal="right"/>
    </xf>
    <xf numFmtId="2" fontId="4" fillId="0" borderId="6" xfId="29" applyNumberFormat="1" applyFont="1" applyBorder="1" applyAlignment="1">
      <alignment horizontal="right"/>
    </xf>
    <xf numFmtId="0" fontId="6" fillId="3" borderId="6" xfId="20" applyNumberFormat="1" applyFont="1" applyFill="1" applyBorder="1" applyAlignment="1">
      <alignment horizontal="center" vertical="center" wrapText="1"/>
    </xf>
    <xf numFmtId="0" fontId="6" fillId="3" borderId="6" xfId="18" applyFont="1" applyFill="1" applyBorder="1" applyAlignment="1">
      <alignment horizontal="center" vertical="center"/>
    </xf>
    <xf numFmtId="0" fontId="0" fillId="0" borderId="0" xfId="15" applyFont="1"/>
    <xf numFmtId="4" fontId="3" fillId="2" borderId="6" xfId="15" applyNumberFormat="1" applyFont="1" applyFill="1" applyBorder="1" applyAlignment="1">
      <alignment horizontal="right" vertical="center"/>
    </xf>
    <xf numFmtId="0" fontId="6" fillId="0" borderId="6" xfId="15" applyFont="1" applyBorder="1"/>
    <xf numFmtId="0" fontId="3" fillId="2" borderId="6" xfId="15" applyFont="1" applyFill="1" applyBorder="1" applyAlignment="1">
      <alignment vertical="center"/>
    </xf>
    <xf numFmtId="0" fontId="3" fillId="2" borderId="6" xfId="15" applyFont="1" applyFill="1" applyBorder="1" applyAlignment="1">
      <alignment vertical="center" wrapText="1"/>
    </xf>
    <xf numFmtId="0" fontId="3" fillId="2" borderId="6" xfId="15" applyFont="1" applyFill="1" applyBorder="1" applyAlignment="1">
      <alignment horizontal="left" vertical="center"/>
    </xf>
    <xf numFmtId="0" fontId="4" fillId="0" borderId="6" xfId="15" applyFont="1" applyBorder="1" applyAlignment="1">
      <alignment horizontal="left"/>
    </xf>
    <xf numFmtId="4" fontId="4" fillId="0" borderId="11" xfId="8" applyNumberFormat="1" applyFont="1" applyBorder="1" applyAlignment="1">
      <alignment horizontal="right" vertical="center" wrapText="1"/>
    </xf>
    <xf numFmtId="43" fontId="4" fillId="0" borderId="8" xfId="29" applyFont="1" applyBorder="1" applyAlignment="1">
      <alignment horizontal="right"/>
    </xf>
    <xf numFmtId="43" fontId="4" fillId="0" borderId="6" xfId="29" applyFont="1" applyBorder="1" applyAlignment="1">
      <alignment horizontal="right"/>
    </xf>
    <xf numFmtId="43" fontId="4" fillId="0" borderId="20" xfId="29" applyFont="1" applyFill="1" applyBorder="1" applyAlignment="1">
      <alignment horizontal="right" vertical="center" wrapText="1"/>
    </xf>
    <xf numFmtId="0" fontId="10" fillId="0" borderId="0" xfId="15" applyFont="1" applyAlignment="1">
      <alignment horizontal="center" vertical="center"/>
    </xf>
    <xf numFmtId="0" fontId="3" fillId="0" borderId="0" xfId="16" applyFont="1" applyAlignment="1">
      <alignment vertical="top"/>
    </xf>
    <xf numFmtId="0" fontId="10" fillId="0" borderId="0" xfId="15" applyFont="1" applyAlignment="1">
      <alignment horizontal="center"/>
    </xf>
    <xf numFmtId="0" fontId="3" fillId="0" borderId="0" xfId="16" applyFont="1" applyAlignment="1">
      <alignment horizontal="left" vertical="top"/>
    </xf>
    <xf numFmtId="0" fontId="3" fillId="3" borderId="7" xfId="15" applyFont="1" applyFill="1" applyBorder="1" applyAlignment="1">
      <alignment horizontal="center" vertical="center"/>
    </xf>
    <xf numFmtId="0" fontId="3" fillId="3" borderId="9" xfId="15" applyFont="1" applyFill="1" applyBorder="1" applyAlignment="1">
      <alignment horizontal="center" vertical="center"/>
    </xf>
    <xf numFmtId="4" fontId="3" fillId="3" borderId="7" xfId="17" applyNumberFormat="1" applyFont="1" applyFill="1" applyBorder="1" applyAlignment="1">
      <alignment horizontal="center" vertical="center" wrapText="1"/>
    </xf>
    <xf numFmtId="4" fontId="3" fillId="3" borderId="9" xfId="17" applyNumberFormat="1" applyFont="1" applyFill="1" applyBorder="1" applyAlignment="1">
      <alignment horizontal="center" vertical="center" wrapText="1"/>
    </xf>
    <xf numFmtId="4" fontId="3" fillId="3" borderId="6" xfId="17" applyNumberFormat="1" applyFont="1" applyFill="1" applyBorder="1" applyAlignment="1">
      <alignment horizontal="center" vertical="center" wrapText="1"/>
    </xf>
    <xf numFmtId="0" fontId="3" fillId="3" borderId="2" xfId="15" applyFont="1" applyFill="1" applyBorder="1" applyAlignment="1">
      <alignment horizontal="center" vertical="center" wrapText="1"/>
    </xf>
    <xf numFmtId="0" fontId="3" fillId="3" borderId="4" xfId="15" applyFont="1" applyFill="1" applyBorder="1" applyAlignment="1">
      <alignment horizontal="center" vertical="center" wrapText="1"/>
    </xf>
    <xf numFmtId="0" fontId="15" fillId="0" borderId="0" xfId="15" applyFont="1" applyAlignment="1">
      <alignment horizontal="center"/>
    </xf>
    <xf numFmtId="0" fontId="15" fillId="0" borderId="0" xfId="15" applyFont="1"/>
    <xf numFmtId="0" fontId="3" fillId="3" borderId="6" xfId="15" applyFont="1" applyFill="1" applyBorder="1" applyAlignment="1">
      <alignment horizontal="center" vertical="center"/>
    </xf>
    <xf numFmtId="0" fontId="17" fillId="0" borderId="0" xfId="15" applyFont="1" applyAlignment="1">
      <alignment horizontal="center"/>
    </xf>
    <xf numFmtId="0" fontId="17" fillId="0" borderId="0" xfId="15" applyFont="1"/>
    <xf numFmtId="0" fontId="11" fillId="0" borderId="0" xfId="15" applyFont="1" applyAlignment="1">
      <alignment horizontal="center"/>
    </xf>
    <xf numFmtId="0" fontId="3" fillId="0" borderId="2" xfId="16" applyFont="1" applyBorder="1" applyAlignment="1">
      <alignment horizontal="left"/>
    </xf>
    <xf numFmtId="0" fontId="3" fillId="0" borderId="3" xfId="16" applyFont="1" applyBorder="1" applyAlignment="1">
      <alignment horizontal="left"/>
    </xf>
    <xf numFmtId="0" fontId="3" fillId="0" borderId="4" xfId="16" applyFont="1" applyBorder="1" applyAlignment="1">
      <alignment horizontal="left"/>
    </xf>
    <xf numFmtId="0" fontId="3" fillId="0" borderId="2" xfId="16" applyFont="1" applyBorder="1"/>
    <xf numFmtId="0" fontId="3" fillId="0" borderId="3" xfId="16" applyFont="1" applyBorder="1"/>
    <xf numFmtId="0" fontId="3" fillId="0" borderId="4" xfId="16" applyFont="1" applyBorder="1"/>
    <xf numFmtId="0" fontId="12" fillId="0" borderId="0" xfId="15" applyFont="1" applyAlignment="1">
      <alignment horizontal="center"/>
    </xf>
    <xf numFmtId="0" fontId="4" fillId="0" borderId="0" xfId="15" applyFont="1" applyAlignment="1">
      <alignment horizontal="left" vertical="center" wrapText="1"/>
    </xf>
    <xf numFmtId="0" fontId="13" fillId="0" borderId="0" xfId="15" applyFont="1" applyAlignment="1">
      <alignment horizontal="center"/>
    </xf>
    <xf numFmtId="0" fontId="10" fillId="0" borderId="5" xfId="15" applyFont="1" applyBorder="1" applyAlignment="1">
      <alignment horizontal="center" vertical="center"/>
    </xf>
    <xf numFmtId="4" fontId="3" fillId="3" borderId="2" xfId="17" applyNumberFormat="1" applyFont="1" applyFill="1" applyBorder="1" applyAlignment="1">
      <alignment horizontal="center" vertical="center" wrapText="1"/>
    </xf>
    <xf numFmtId="4" fontId="3" fillId="3" borderId="4" xfId="17" applyNumberFormat="1" applyFont="1" applyFill="1" applyBorder="1" applyAlignment="1">
      <alignment horizontal="center" vertical="center" wrapText="1"/>
    </xf>
    <xf numFmtId="0" fontId="13" fillId="0" borderId="0" xfId="15" applyFont="1"/>
    <xf numFmtId="0" fontId="3" fillId="3" borderId="19" xfId="15" applyFont="1" applyFill="1" applyBorder="1" applyAlignment="1">
      <alignment horizontal="center" vertical="center"/>
    </xf>
    <xf numFmtId="0" fontId="11" fillId="0" borderId="0" xfId="16" applyFont="1" applyAlignment="1">
      <alignment horizontal="left" vertical="top"/>
    </xf>
    <xf numFmtId="0" fontId="3" fillId="0" borderId="5" xfId="16" applyFont="1" applyBorder="1" applyAlignment="1">
      <alignment horizontal="left" vertical="top" wrapText="1"/>
    </xf>
    <xf numFmtId="0" fontId="11" fillId="0" borderId="5" xfId="16" applyFont="1" applyBorder="1" applyAlignment="1">
      <alignment horizontal="left" vertical="top"/>
    </xf>
    <xf numFmtId="0" fontId="11" fillId="0" borderId="0" xfId="15" applyFont="1" applyAlignment="1">
      <alignment horizontal="right"/>
    </xf>
    <xf numFmtId="0" fontId="6" fillId="3" borderId="2" xfId="18" applyFont="1" applyFill="1" applyBorder="1" applyAlignment="1">
      <alignment horizontal="left" vertical="center"/>
    </xf>
    <xf numFmtId="0" fontId="6" fillId="3" borderId="4" xfId="18" applyFont="1" applyFill="1" applyBorder="1" applyAlignment="1">
      <alignment horizontal="left" vertical="center"/>
    </xf>
    <xf numFmtId="0" fontId="10" fillId="0" borderId="0" xfId="18" applyFont="1" applyAlignment="1">
      <alignment horizontal="center" vertical="center"/>
    </xf>
    <xf numFmtId="0" fontId="10" fillId="0" borderId="0" xfId="18" applyFont="1" applyAlignment="1">
      <alignment horizontal="center"/>
    </xf>
    <xf numFmtId="0" fontId="5" fillId="0" borderId="0" xfId="8" applyFont="1" applyAlignment="1">
      <alignment horizontal="left" wrapText="1"/>
    </xf>
    <xf numFmtId="0" fontId="3" fillId="0" borderId="0" xfId="8" applyFont="1" applyAlignment="1">
      <alignment horizontal="left" wrapText="1"/>
    </xf>
    <xf numFmtId="0" fontId="5" fillId="0" borderId="0" xfId="8" applyFont="1" applyAlignment="1">
      <alignment horizontal="left" vertical="top" wrapText="1"/>
    </xf>
    <xf numFmtId="0" fontId="3" fillId="0" borderId="12" xfId="8" applyFont="1" applyBorder="1" applyAlignment="1">
      <alignment horizontal="center"/>
    </xf>
    <xf numFmtId="0" fontId="3" fillId="0" borderId="0" xfId="18" applyFont="1" applyAlignment="1">
      <alignment horizontal="left" vertical="center" wrapText="1"/>
    </xf>
    <xf numFmtId="43" fontId="1" fillId="0" borderId="0" xfId="15" applyNumberFormat="1"/>
    <xf numFmtId="0" fontId="0" fillId="0" borderId="0" xfId="18" applyFont="1"/>
  </cellXfs>
  <cellStyles count="38">
    <cellStyle name="=C:\WINNT\SYSTEM32\COMMAND.COM" xfId="4" xr:uid="{00000000-0005-0000-0000-000000000000}"/>
    <cellStyle name="Millares" xfId="29" builtinId="3"/>
    <cellStyle name="Millares 2" xfId="37" xr:uid="{5900AC13-FF45-4A38-B145-AB05E7CA0A16}"/>
    <cellStyle name="Millares 2 2" xfId="9" xr:uid="{00000000-0005-0000-0000-000002000000}"/>
    <cellStyle name="Millares 2 2 2" xfId="31" xr:uid="{B5F272AA-1DE1-4452-9E38-400ED2A035CC}"/>
    <cellStyle name="Millares 5" xfId="3" xr:uid="{00000000-0005-0000-0000-000003000000}"/>
    <cellStyle name="Millares 5 2" xfId="30" xr:uid="{4A347E64-C1BC-47F0-8782-D1F18BA6D5DB}"/>
    <cellStyle name="Millares 6 2" xfId="17" xr:uid="{00000000-0005-0000-0000-000004000000}"/>
    <cellStyle name="Millares 6 2 2" xfId="32" xr:uid="{475E30BD-FEC6-46A0-9EDE-3FAA5354F2D4}"/>
    <cellStyle name="Millares 6 3" xfId="20" xr:uid="{00000000-0005-0000-0000-000005000000}"/>
    <cellStyle name="Millares 6 3 2" xfId="33" xr:uid="{1FBC527B-5FAC-4D3A-8407-B89521264AD8}"/>
    <cellStyle name="Moneda 2 2" xfId="25" xr:uid="{00000000-0005-0000-0000-000006000000}"/>
    <cellStyle name="Moneda 2 2 2" xfId="35" xr:uid="{FBD4D557-AAF2-445E-AC64-A08D8CECA728}"/>
    <cellStyle name="Moneda 3" xfId="24" xr:uid="{00000000-0005-0000-0000-000007000000}"/>
    <cellStyle name="Moneda 3 2" xfId="34" xr:uid="{57F3FA06-7892-40FF-9EB4-405798FCAC96}"/>
    <cellStyle name="Normal" xfId="0" builtinId="0"/>
    <cellStyle name="Normal 10" xfId="14" xr:uid="{00000000-0005-0000-0000-000009000000}"/>
    <cellStyle name="Normal 11" xfId="2" xr:uid="{00000000-0005-0000-0000-00000A000000}"/>
    <cellStyle name="Normal 11 2" xfId="15" xr:uid="{00000000-0005-0000-0000-00000B000000}"/>
    <cellStyle name="Normal 11 3" xfId="18" xr:uid="{00000000-0005-0000-0000-00000C000000}"/>
    <cellStyle name="Normal 13" xfId="22" xr:uid="{00000000-0005-0000-0000-00000D000000}"/>
    <cellStyle name="Normal 15" xfId="12" xr:uid="{00000000-0005-0000-0000-00000E000000}"/>
    <cellStyle name="Normal 2" xfId="6" xr:uid="{00000000-0005-0000-0000-00000F000000}"/>
    <cellStyle name="Normal 2 13" xfId="1" xr:uid="{00000000-0005-0000-0000-000010000000}"/>
    <cellStyle name="Normal 2 2" xfId="8" xr:uid="{00000000-0005-0000-0000-000011000000}"/>
    <cellStyle name="Normal 2 5 2" xfId="16" xr:uid="{00000000-0005-0000-0000-000012000000}"/>
    <cellStyle name="Normal 2 5 3" xfId="19" xr:uid="{00000000-0005-0000-0000-000013000000}"/>
    <cellStyle name="Normal 3" xfId="10" xr:uid="{00000000-0005-0000-0000-000014000000}"/>
    <cellStyle name="Normal 3 2" xfId="5" xr:uid="{00000000-0005-0000-0000-000015000000}"/>
    <cellStyle name="Normal 4" xfId="13" xr:uid="{00000000-0005-0000-0000-000016000000}"/>
    <cellStyle name="Normal 4 2" xfId="21" xr:uid="{00000000-0005-0000-0000-000017000000}"/>
    <cellStyle name="Normal 5" xfId="11" xr:uid="{00000000-0005-0000-0000-000018000000}"/>
    <cellStyle name="Normal 6" xfId="26" xr:uid="{00000000-0005-0000-0000-000019000000}"/>
    <cellStyle name="Normal 6 3 2 2 3" xfId="23" xr:uid="{00000000-0005-0000-0000-00001A000000}"/>
    <cellStyle name="Normal 6 7" xfId="7" xr:uid="{00000000-0005-0000-0000-00001B000000}"/>
    <cellStyle name="Normal 7" xfId="27" xr:uid="{00000000-0005-0000-0000-00001C000000}"/>
    <cellStyle name="Normal 7 2" xfId="36" xr:uid="{9E022304-8809-4CAF-9AE5-93AF8E2C6411}"/>
    <cellStyle name="Normal 7 4" xfId="28" xr:uid="{00000000-0005-0000-0000-00001D000000}"/>
  </cellStyles>
  <dxfs count="0"/>
  <tableStyles count="0" defaultTableStyle="TableStyleMedium2" defaultPivotStyle="PivotStyleLight16"/>
  <colors>
    <mruColors>
      <color rgb="FF339933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447675</xdr:colOff>
      <xdr:row>5</xdr:row>
      <xdr:rowOff>157830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09675" cy="1110330"/>
        </a:xfrm>
        <a:prstGeom prst="rect">
          <a:avLst/>
        </a:prstGeom>
      </xdr:spPr>
    </xdr:pic>
    <xdr:clientData/>
  </xdr:twoCellAnchor>
  <xdr:twoCellAnchor editAs="oneCell">
    <xdr:from>
      <xdr:col>4</xdr:col>
      <xdr:colOff>625736</xdr:colOff>
      <xdr:row>0</xdr:row>
      <xdr:rowOff>151937</xdr:rowOff>
    </xdr:from>
    <xdr:to>
      <xdr:col>7</xdr:col>
      <xdr:colOff>28576</xdr:colOff>
      <xdr:row>4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83586" y="151937"/>
          <a:ext cx="2679440" cy="667213"/>
        </a:xfrm>
        <a:prstGeom prst="rect">
          <a:avLst/>
        </a:prstGeom>
      </xdr:spPr>
    </xdr:pic>
    <xdr:clientData/>
  </xdr:twoCellAnchor>
  <xdr:twoCellAnchor>
    <xdr:from>
      <xdr:col>5</xdr:col>
      <xdr:colOff>169718</xdr:colOff>
      <xdr:row>23</xdr:row>
      <xdr:rowOff>9525</xdr:rowOff>
    </xdr:from>
    <xdr:to>
      <xdr:col>6</xdr:col>
      <xdr:colOff>1020209</xdr:colOff>
      <xdr:row>32</xdr:row>
      <xdr:rowOff>28575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BD50DF87-EC34-44F6-92D1-866A5D8B951A}"/>
            </a:ext>
          </a:extLst>
        </xdr:cNvPr>
        <xdr:cNvSpPr txBox="1">
          <a:spLocks noChangeArrowheads="1"/>
        </xdr:cNvSpPr>
      </xdr:nvSpPr>
      <xdr:spPr bwMode="auto">
        <a:xfrm>
          <a:off x="6922943" y="4562475"/>
          <a:ext cx="1936341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ZENÓN DE JESÚS GUERRERO FIGUEROA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ASESOR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23</xdr:row>
      <xdr:rowOff>50010</xdr:rowOff>
    </xdr:from>
    <xdr:to>
      <xdr:col>1</xdr:col>
      <xdr:colOff>1359478</xdr:colOff>
      <xdr:row>32</xdr:row>
      <xdr:rowOff>88111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1B6728A8-BD37-44D9-AFC8-EEB948BE31BA}"/>
            </a:ext>
          </a:extLst>
        </xdr:cNvPr>
        <xdr:cNvSpPr txBox="1">
          <a:spLocks noChangeArrowheads="1"/>
        </xdr:cNvSpPr>
      </xdr:nvSpPr>
      <xdr:spPr bwMode="auto">
        <a:xfrm>
          <a:off x="0" y="4602960"/>
          <a:ext cx="2121478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RICARDO FERRER MARTÍNEZ      DIRECTOR GENERAL DE PRESUPUESTO Y</a:t>
          </a: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ADMINISTRACIÓN</a:t>
          </a: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158750</xdr:rowOff>
    </xdr:from>
    <xdr:to>
      <xdr:col>1</xdr:col>
      <xdr:colOff>214842</xdr:colOff>
      <xdr:row>6</xdr:row>
      <xdr:rowOff>115497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750"/>
          <a:ext cx="1209675" cy="1110330"/>
        </a:xfrm>
        <a:prstGeom prst="rect">
          <a:avLst/>
        </a:prstGeom>
      </xdr:spPr>
    </xdr:pic>
    <xdr:clientData/>
  </xdr:twoCellAnchor>
  <xdr:twoCellAnchor editAs="oneCell">
    <xdr:from>
      <xdr:col>3</xdr:col>
      <xdr:colOff>380370</xdr:colOff>
      <xdr:row>1</xdr:row>
      <xdr:rowOff>9786</xdr:rowOff>
    </xdr:from>
    <xdr:to>
      <xdr:col>5</xdr:col>
      <xdr:colOff>159976</xdr:colOff>
      <xdr:row>4</xdr:row>
      <xdr:rowOff>94916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00145" y="200286"/>
          <a:ext cx="2675206" cy="666155"/>
        </a:xfrm>
        <a:prstGeom prst="rect">
          <a:avLst/>
        </a:prstGeom>
      </xdr:spPr>
    </xdr:pic>
    <xdr:clientData/>
  </xdr:twoCellAnchor>
  <xdr:twoCellAnchor>
    <xdr:from>
      <xdr:col>3</xdr:col>
      <xdr:colOff>569768</xdr:colOff>
      <xdr:row>18</xdr:row>
      <xdr:rowOff>0</xdr:rowOff>
    </xdr:from>
    <xdr:to>
      <xdr:col>4</xdr:col>
      <xdr:colOff>1220234</xdr:colOff>
      <xdr:row>27</xdr:row>
      <xdr:rowOff>19050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CBC5476B-D3EE-4F5B-8033-2873F46189BD}"/>
            </a:ext>
          </a:extLst>
        </xdr:cNvPr>
        <xdr:cNvSpPr txBox="1">
          <a:spLocks noChangeArrowheads="1"/>
        </xdr:cNvSpPr>
      </xdr:nvSpPr>
      <xdr:spPr bwMode="auto">
        <a:xfrm>
          <a:off x="6389543" y="6057900"/>
          <a:ext cx="1936341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ZENÓN DE JESÚS GUERRERO FIGUEROA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ASESOR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276225</xdr:colOff>
      <xdr:row>18</xdr:row>
      <xdr:rowOff>50010</xdr:rowOff>
    </xdr:from>
    <xdr:to>
      <xdr:col>1</xdr:col>
      <xdr:colOff>1407103</xdr:colOff>
      <xdr:row>27</xdr:row>
      <xdr:rowOff>88111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E727839B-3AFB-404B-ADB0-F7FDD27CD1B3}"/>
            </a:ext>
          </a:extLst>
        </xdr:cNvPr>
        <xdr:cNvSpPr txBox="1">
          <a:spLocks noChangeArrowheads="1"/>
        </xdr:cNvSpPr>
      </xdr:nvSpPr>
      <xdr:spPr bwMode="auto">
        <a:xfrm>
          <a:off x="276225" y="6107910"/>
          <a:ext cx="2121478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RICARDO FERRER MARTÍNEZ      DIRECTOR GENERAL DE PRESUPUESTO Y</a:t>
          </a: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ADMINISTRACIÓN</a:t>
          </a: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114300</xdr:rowOff>
    </xdr:from>
    <xdr:to>
      <xdr:col>1</xdr:col>
      <xdr:colOff>228600</xdr:colOff>
      <xdr:row>6</xdr:row>
      <xdr:rowOff>72105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14300"/>
          <a:ext cx="1209675" cy="1110330"/>
        </a:xfrm>
        <a:prstGeom prst="rect">
          <a:avLst/>
        </a:prstGeom>
      </xdr:spPr>
    </xdr:pic>
    <xdr:clientData/>
  </xdr:twoCellAnchor>
  <xdr:twoCellAnchor editAs="oneCell">
    <xdr:from>
      <xdr:col>3</xdr:col>
      <xdr:colOff>1146603</xdr:colOff>
      <xdr:row>0</xdr:row>
      <xdr:rowOff>167478</xdr:rowOff>
    </xdr:from>
    <xdr:to>
      <xdr:col>6</xdr:col>
      <xdr:colOff>476250</xdr:colOff>
      <xdr:row>4</xdr:row>
      <xdr:rowOff>63166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04378" y="167478"/>
          <a:ext cx="2644347" cy="667213"/>
        </a:xfrm>
        <a:prstGeom prst="rect">
          <a:avLst/>
        </a:prstGeom>
      </xdr:spPr>
    </xdr:pic>
    <xdr:clientData/>
  </xdr:twoCellAnchor>
  <xdr:twoCellAnchor>
    <xdr:from>
      <xdr:col>3</xdr:col>
      <xdr:colOff>1055543</xdr:colOff>
      <xdr:row>16</xdr:row>
      <xdr:rowOff>0</xdr:rowOff>
    </xdr:from>
    <xdr:to>
      <xdr:col>5</xdr:col>
      <xdr:colOff>439184</xdr:colOff>
      <xdr:row>25</xdr:row>
      <xdr:rowOff>19050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1FFF47A0-6563-4CAF-A4FD-25B18433AA31}"/>
            </a:ext>
          </a:extLst>
        </xdr:cNvPr>
        <xdr:cNvSpPr txBox="1">
          <a:spLocks noChangeArrowheads="1"/>
        </xdr:cNvSpPr>
      </xdr:nvSpPr>
      <xdr:spPr bwMode="auto">
        <a:xfrm>
          <a:off x="6113318" y="3114675"/>
          <a:ext cx="1936341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ZENÓN DE JESÚS GUERRERO FIGUEROA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ASESOR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16</xdr:row>
      <xdr:rowOff>50010</xdr:rowOff>
    </xdr:from>
    <xdr:to>
      <xdr:col>1</xdr:col>
      <xdr:colOff>1130878</xdr:colOff>
      <xdr:row>25</xdr:row>
      <xdr:rowOff>88111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F43FD25C-3900-4677-B13D-D618013B3F01}"/>
            </a:ext>
          </a:extLst>
        </xdr:cNvPr>
        <xdr:cNvSpPr txBox="1">
          <a:spLocks noChangeArrowheads="1"/>
        </xdr:cNvSpPr>
      </xdr:nvSpPr>
      <xdr:spPr bwMode="auto">
        <a:xfrm>
          <a:off x="0" y="3164685"/>
          <a:ext cx="2121478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RICARDO FERRER MARTÍNEZ      DIRECTOR GENERAL DE PRESUPUESTO Y</a:t>
          </a: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ADMINISTRACIÓN</a:t>
          </a: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133350</xdr:rowOff>
    </xdr:from>
    <xdr:to>
      <xdr:col>2</xdr:col>
      <xdr:colOff>28575</xdr:colOff>
      <xdr:row>6</xdr:row>
      <xdr:rowOff>91155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33350"/>
          <a:ext cx="1209675" cy="1110330"/>
        </a:xfrm>
        <a:prstGeom prst="rect">
          <a:avLst/>
        </a:prstGeom>
      </xdr:spPr>
    </xdr:pic>
    <xdr:clientData/>
  </xdr:twoCellAnchor>
  <xdr:twoCellAnchor editAs="oneCell">
    <xdr:from>
      <xdr:col>5</xdr:col>
      <xdr:colOff>325865</xdr:colOff>
      <xdr:row>2</xdr:row>
      <xdr:rowOff>11903</xdr:rowOff>
    </xdr:from>
    <xdr:to>
      <xdr:col>6</xdr:col>
      <xdr:colOff>1227305</xdr:colOff>
      <xdr:row>5</xdr:row>
      <xdr:rowOff>98091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04365" y="392903"/>
          <a:ext cx="2679440" cy="665626"/>
        </a:xfrm>
        <a:prstGeom prst="rect">
          <a:avLst/>
        </a:prstGeom>
      </xdr:spPr>
    </xdr:pic>
    <xdr:clientData/>
  </xdr:twoCellAnchor>
  <xdr:twoCellAnchor>
    <xdr:from>
      <xdr:col>5</xdr:col>
      <xdr:colOff>350693</xdr:colOff>
      <xdr:row>16</xdr:row>
      <xdr:rowOff>47625</xdr:rowOff>
    </xdr:from>
    <xdr:to>
      <xdr:col>6</xdr:col>
      <xdr:colOff>505859</xdr:colOff>
      <xdr:row>25</xdr:row>
      <xdr:rowOff>85725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5BA69D7B-FC4B-466E-B1CB-CB01F031F305}"/>
            </a:ext>
          </a:extLst>
        </xdr:cNvPr>
        <xdr:cNvSpPr txBox="1">
          <a:spLocks noChangeArrowheads="1"/>
        </xdr:cNvSpPr>
      </xdr:nvSpPr>
      <xdr:spPr bwMode="auto">
        <a:xfrm>
          <a:off x="6122843" y="6181725"/>
          <a:ext cx="1936341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ZENÓN DE JESÚS GUERRERO FIGUEROA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ASESOR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247650</xdr:colOff>
      <xdr:row>16</xdr:row>
      <xdr:rowOff>126210</xdr:rowOff>
    </xdr:from>
    <xdr:to>
      <xdr:col>2</xdr:col>
      <xdr:colOff>1235653</xdr:colOff>
      <xdr:row>25</xdr:row>
      <xdr:rowOff>183361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12F22B62-7484-4B72-AA36-7FA40E21AF92}"/>
            </a:ext>
          </a:extLst>
        </xdr:cNvPr>
        <xdr:cNvSpPr txBox="1">
          <a:spLocks noChangeArrowheads="1"/>
        </xdr:cNvSpPr>
      </xdr:nvSpPr>
      <xdr:spPr bwMode="auto">
        <a:xfrm>
          <a:off x="676275" y="6260310"/>
          <a:ext cx="2121478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RICARDO FERRER MARTÍNEZ      DIRECTOR GENERAL DE PRESUPUESTO Y</a:t>
          </a: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ADMINISTRACIÓN</a:t>
          </a: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152400</xdr:rowOff>
    </xdr:from>
    <xdr:to>
      <xdr:col>1</xdr:col>
      <xdr:colOff>676275</xdr:colOff>
      <xdr:row>6</xdr:row>
      <xdr:rowOff>110205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52400"/>
          <a:ext cx="1209675" cy="1110330"/>
        </a:xfrm>
        <a:prstGeom prst="rect">
          <a:avLst/>
        </a:prstGeom>
      </xdr:spPr>
    </xdr:pic>
    <xdr:clientData/>
  </xdr:twoCellAnchor>
  <xdr:twoCellAnchor editAs="oneCell">
    <xdr:from>
      <xdr:col>5</xdr:col>
      <xdr:colOff>98853</xdr:colOff>
      <xdr:row>1</xdr:row>
      <xdr:rowOff>34128</xdr:rowOff>
    </xdr:from>
    <xdr:to>
      <xdr:col>7</xdr:col>
      <xdr:colOff>73193</xdr:colOff>
      <xdr:row>4</xdr:row>
      <xdr:rowOff>120316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61528" y="224628"/>
          <a:ext cx="2679440" cy="667213"/>
        </a:xfrm>
        <a:prstGeom prst="rect">
          <a:avLst/>
        </a:prstGeom>
      </xdr:spPr>
    </xdr:pic>
    <xdr:clientData/>
  </xdr:twoCellAnchor>
  <xdr:twoCellAnchor>
    <xdr:from>
      <xdr:col>5</xdr:col>
      <xdr:colOff>277090</xdr:colOff>
      <xdr:row>13</xdr:row>
      <xdr:rowOff>81608</xdr:rowOff>
    </xdr:from>
    <xdr:to>
      <xdr:col>6</xdr:col>
      <xdr:colOff>395022</xdr:colOff>
      <xdr:row>22</xdr:row>
      <xdr:rowOff>100658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6442363" y="2774585"/>
          <a:ext cx="1936341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ZENÓN DE JESÚS GUERRERO FIGUEROA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ASESOR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329045</xdr:colOff>
      <xdr:row>13</xdr:row>
      <xdr:rowOff>131618</xdr:rowOff>
    </xdr:from>
    <xdr:to>
      <xdr:col>1</xdr:col>
      <xdr:colOff>1688523</xdr:colOff>
      <xdr:row>22</xdr:row>
      <xdr:rowOff>169719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329045" y="2824595"/>
          <a:ext cx="2121478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RICARDO FERRER MARTÍNEZ      DIRECTOR GENERAL DE PRESUPUESTO Y</a:t>
          </a: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ADMINISTRACIÓN</a:t>
          </a: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1</xdr:col>
      <xdr:colOff>447675</xdr:colOff>
      <xdr:row>6</xdr:row>
      <xdr:rowOff>100680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2875"/>
          <a:ext cx="1209675" cy="1110330"/>
        </a:xfrm>
        <a:prstGeom prst="rect">
          <a:avLst/>
        </a:prstGeom>
      </xdr:spPr>
    </xdr:pic>
    <xdr:clientData/>
  </xdr:twoCellAnchor>
  <xdr:twoCellAnchor editAs="oneCell">
    <xdr:from>
      <xdr:col>5</xdr:col>
      <xdr:colOff>117903</xdr:colOff>
      <xdr:row>1</xdr:row>
      <xdr:rowOff>34128</xdr:rowOff>
    </xdr:from>
    <xdr:to>
      <xdr:col>6</xdr:col>
      <xdr:colOff>2035343</xdr:colOff>
      <xdr:row>4</xdr:row>
      <xdr:rowOff>120316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80578" y="224628"/>
          <a:ext cx="2679440" cy="667213"/>
        </a:xfrm>
        <a:prstGeom prst="rect">
          <a:avLst/>
        </a:prstGeom>
      </xdr:spPr>
    </xdr:pic>
    <xdr:clientData/>
  </xdr:twoCellAnchor>
  <xdr:twoCellAnchor>
    <xdr:from>
      <xdr:col>5</xdr:col>
      <xdr:colOff>7793</xdr:colOff>
      <xdr:row>13</xdr:row>
      <xdr:rowOff>123825</xdr:rowOff>
    </xdr:from>
    <xdr:to>
      <xdr:col>6</xdr:col>
      <xdr:colOff>1182134</xdr:colOff>
      <xdr:row>22</xdr:row>
      <xdr:rowOff>142875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CB5A5D95-46E8-44A1-BC8B-DD9E4BD0A38F}"/>
            </a:ext>
          </a:extLst>
        </xdr:cNvPr>
        <xdr:cNvSpPr txBox="1">
          <a:spLocks noChangeArrowheads="1"/>
        </xdr:cNvSpPr>
      </xdr:nvSpPr>
      <xdr:spPr bwMode="auto">
        <a:xfrm>
          <a:off x="6170468" y="2800350"/>
          <a:ext cx="1936341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ZENÓN DE JESÚS GUERRERO FIGUEROA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ASESOR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57150</xdr:colOff>
      <xdr:row>13</xdr:row>
      <xdr:rowOff>173835</xdr:rowOff>
    </xdr:from>
    <xdr:to>
      <xdr:col>1</xdr:col>
      <xdr:colOff>1416628</xdr:colOff>
      <xdr:row>23</xdr:row>
      <xdr:rowOff>21436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D65E5A44-86E7-4304-AEFB-BF3EC514A40E}"/>
            </a:ext>
          </a:extLst>
        </xdr:cNvPr>
        <xdr:cNvSpPr txBox="1">
          <a:spLocks noChangeArrowheads="1"/>
        </xdr:cNvSpPr>
      </xdr:nvSpPr>
      <xdr:spPr bwMode="auto">
        <a:xfrm>
          <a:off x="57150" y="2850360"/>
          <a:ext cx="2121478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RICARDO FERRER MARTÍNEZ      DIRECTOR GENERAL DE PRESUPUESTO Y</a:t>
          </a: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ADMINISTRACIÓN</a:t>
          </a: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19050</xdr:rowOff>
    </xdr:from>
    <xdr:to>
      <xdr:col>1</xdr:col>
      <xdr:colOff>1362075</xdr:colOff>
      <xdr:row>29</xdr:row>
      <xdr:rowOff>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0" y="7038975"/>
          <a:ext cx="1362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3</xdr:col>
      <xdr:colOff>200026</xdr:colOff>
      <xdr:row>28</xdr:row>
      <xdr:rowOff>9525</xdr:rowOff>
    </xdr:from>
    <xdr:to>
      <xdr:col>4</xdr:col>
      <xdr:colOff>190501</xdr:colOff>
      <xdr:row>29</xdr:row>
      <xdr:rowOff>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2914651" y="7029450"/>
          <a:ext cx="13716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</xdr:txBody>
    </xdr:sp>
    <xdr:clientData/>
  </xdr:twoCellAnchor>
  <xdr:twoCellAnchor>
    <xdr:from>
      <xdr:col>4</xdr:col>
      <xdr:colOff>628651</xdr:colOff>
      <xdr:row>28</xdr:row>
      <xdr:rowOff>0</xdr:rowOff>
    </xdr:from>
    <xdr:to>
      <xdr:col>5</xdr:col>
      <xdr:colOff>447676</xdr:colOff>
      <xdr:row>29</xdr:row>
      <xdr:rowOff>0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>
          <a:spLocks noChangeArrowheads="1"/>
        </xdr:cNvSpPr>
      </xdr:nvSpPr>
      <xdr:spPr bwMode="auto">
        <a:xfrm>
          <a:off x="4724401" y="7019925"/>
          <a:ext cx="1200150" cy="838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              Contralor interno y/o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>
    <xdr:from>
      <xdr:col>1</xdr:col>
      <xdr:colOff>1485900</xdr:colOff>
      <xdr:row>28</xdr:row>
      <xdr:rowOff>19050</xdr:rowOff>
    </xdr:from>
    <xdr:to>
      <xdr:col>3</xdr:col>
      <xdr:colOff>152400</xdr:colOff>
      <xdr:row>29</xdr:row>
      <xdr:rowOff>0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>
          <a:spLocks noChangeArrowheads="1"/>
        </xdr:cNvSpPr>
      </xdr:nvSpPr>
      <xdr:spPr bwMode="auto">
        <a:xfrm>
          <a:off x="1485900" y="7038975"/>
          <a:ext cx="1381125" cy="654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 	</a:t>
          </a:r>
        </a:p>
      </xdr:txBody>
    </xdr:sp>
    <xdr:clientData/>
  </xdr:twoCellAnchor>
  <xdr:twoCellAnchor editAs="oneCell">
    <xdr:from>
      <xdr:col>4</xdr:col>
      <xdr:colOff>419100</xdr:colOff>
      <xdr:row>1</xdr:row>
      <xdr:rowOff>5554</xdr:rowOff>
    </xdr:from>
    <xdr:to>
      <xdr:col>5</xdr:col>
      <xdr:colOff>1181100</xdr:colOff>
      <xdr:row>4</xdr:row>
      <xdr:rowOff>137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4575" y="196054"/>
          <a:ext cx="2095500" cy="5756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1213209</xdr:colOff>
      <xdr:row>5</xdr:row>
      <xdr:rowOff>147543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13209" cy="1109568"/>
        </a:xfrm>
        <a:prstGeom prst="rect">
          <a:avLst/>
        </a:prstGeom>
      </xdr:spPr>
    </xdr:pic>
    <xdr:clientData/>
  </xdr:twoCellAnchor>
  <xdr:twoCellAnchor>
    <xdr:from>
      <xdr:col>4</xdr:col>
      <xdr:colOff>103043</xdr:colOff>
      <xdr:row>26</xdr:row>
      <xdr:rowOff>0</xdr:rowOff>
    </xdr:from>
    <xdr:to>
      <xdr:col>5</xdr:col>
      <xdr:colOff>705884</xdr:colOff>
      <xdr:row>35</xdr:row>
      <xdr:rowOff>0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8EF07E46-AB53-4704-B3FC-EB6CAE3E96BC}"/>
            </a:ext>
          </a:extLst>
        </xdr:cNvPr>
        <xdr:cNvSpPr txBox="1">
          <a:spLocks noChangeArrowheads="1"/>
        </xdr:cNvSpPr>
      </xdr:nvSpPr>
      <xdr:spPr bwMode="auto">
        <a:xfrm>
          <a:off x="6875318" y="4991100"/>
          <a:ext cx="1936341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ZENÓN DE JESÚS GUERRERO FIGUEROA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ASESOR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26</xdr:row>
      <xdr:rowOff>50010</xdr:rowOff>
    </xdr:from>
    <xdr:to>
      <xdr:col>1</xdr:col>
      <xdr:colOff>2121478</xdr:colOff>
      <xdr:row>35</xdr:row>
      <xdr:rowOff>69061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BBC00203-FED1-4B6E-A192-C6E508B4A90F}"/>
            </a:ext>
          </a:extLst>
        </xdr:cNvPr>
        <xdr:cNvSpPr txBox="1">
          <a:spLocks noChangeArrowheads="1"/>
        </xdr:cNvSpPr>
      </xdr:nvSpPr>
      <xdr:spPr bwMode="auto">
        <a:xfrm>
          <a:off x="762000" y="5041110"/>
          <a:ext cx="2121478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RICARDO FERRER MARTÍNEZ      DIRECTOR GENERAL DE PRESUPUESTO Y</a:t>
          </a: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ADMINISTRACIÓN</a:t>
          </a: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0</xdr:rowOff>
    </xdr:from>
    <xdr:to>
      <xdr:col>1</xdr:col>
      <xdr:colOff>1200150</xdr:colOff>
      <xdr:row>6</xdr:row>
      <xdr:rowOff>43530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0"/>
          <a:ext cx="1209675" cy="1110330"/>
        </a:xfrm>
        <a:prstGeom prst="rect">
          <a:avLst/>
        </a:prstGeom>
      </xdr:spPr>
    </xdr:pic>
    <xdr:clientData/>
  </xdr:twoCellAnchor>
  <xdr:twoCellAnchor editAs="oneCell">
    <xdr:from>
      <xdr:col>3</xdr:col>
      <xdr:colOff>879904</xdr:colOff>
      <xdr:row>1</xdr:row>
      <xdr:rowOff>139769</xdr:rowOff>
    </xdr:from>
    <xdr:to>
      <xdr:col>5</xdr:col>
      <xdr:colOff>1203613</xdr:colOff>
      <xdr:row>5</xdr:row>
      <xdr:rowOff>121182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62790" y="330269"/>
          <a:ext cx="2341278" cy="665481"/>
        </a:xfrm>
        <a:prstGeom prst="rect">
          <a:avLst/>
        </a:prstGeom>
      </xdr:spPr>
    </xdr:pic>
    <xdr:clientData/>
  </xdr:twoCellAnchor>
  <xdr:twoCellAnchor>
    <xdr:from>
      <xdr:col>4</xdr:col>
      <xdr:colOff>51954</xdr:colOff>
      <xdr:row>43</xdr:row>
      <xdr:rowOff>0</xdr:rowOff>
    </xdr:from>
    <xdr:to>
      <xdr:col>5</xdr:col>
      <xdr:colOff>949204</xdr:colOff>
      <xdr:row>52</xdr:row>
      <xdr:rowOff>19050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6939DFFF-C906-4E3B-9086-A5B5CA8B6A0B}"/>
            </a:ext>
          </a:extLst>
        </xdr:cNvPr>
        <xdr:cNvSpPr txBox="1">
          <a:spLocks noChangeArrowheads="1"/>
        </xdr:cNvSpPr>
      </xdr:nvSpPr>
      <xdr:spPr bwMode="auto">
        <a:xfrm>
          <a:off x="6113318" y="9620250"/>
          <a:ext cx="1936341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ZENÓN DE JESÚS GUERRERO FIGUEROA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ASESOR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188556</xdr:rowOff>
    </xdr:from>
    <xdr:to>
      <xdr:col>2</xdr:col>
      <xdr:colOff>103910</xdr:colOff>
      <xdr:row>52</xdr:row>
      <xdr:rowOff>36157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B84EC3FB-9152-4234-88DE-E644FF1AF8F2}"/>
            </a:ext>
          </a:extLst>
        </xdr:cNvPr>
        <xdr:cNvSpPr txBox="1">
          <a:spLocks noChangeArrowheads="1"/>
        </xdr:cNvSpPr>
      </xdr:nvSpPr>
      <xdr:spPr bwMode="auto">
        <a:xfrm>
          <a:off x="0" y="9618306"/>
          <a:ext cx="2121478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RICARDO FERRER MARTÍNEZ      DIRECTOR GENERAL DE PRESUPUESTO Y</a:t>
          </a: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ADMINISTRACIÓN</a:t>
          </a: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180474</xdr:rowOff>
    </xdr:from>
    <xdr:to>
      <xdr:col>1</xdr:col>
      <xdr:colOff>447675</xdr:colOff>
      <xdr:row>6</xdr:row>
      <xdr:rowOff>137778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474"/>
          <a:ext cx="1209675" cy="1110330"/>
        </a:xfrm>
        <a:prstGeom prst="rect">
          <a:avLst/>
        </a:prstGeom>
      </xdr:spPr>
    </xdr:pic>
    <xdr:clientData/>
  </xdr:twoCellAnchor>
  <xdr:twoCellAnchor editAs="oneCell">
    <xdr:from>
      <xdr:col>5</xdr:col>
      <xdr:colOff>428217</xdr:colOff>
      <xdr:row>1</xdr:row>
      <xdr:rowOff>62202</xdr:rowOff>
    </xdr:from>
    <xdr:to>
      <xdr:col>8</xdr:col>
      <xdr:colOff>611105</xdr:colOff>
      <xdr:row>4</xdr:row>
      <xdr:rowOff>147889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44270" y="252702"/>
          <a:ext cx="2679440" cy="66721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7</xdr:col>
      <xdr:colOff>195864</xdr:colOff>
      <xdr:row>28</xdr:row>
      <xdr:rowOff>19050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AE619BC9-7AC7-4056-B20B-8391BE30211E}"/>
            </a:ext>
          </a:extLst>
        </xdr:cNvPr>
        <xdr:cNvSpPr txBox="1">
          <a:spLocks noChangeArrowheads="1"/>
        </xdr:cNvSpPr>
      </xdr:nvSpPr>
      <xdr:spPr bwMode="auto">
        <a:xfrm>
          <a:off x="6113318" y="4494068"/>
          <a:ext cx="1936341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ZENÓN DE JESÚS GUERRERO FIGUEROA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ASESOR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19</xdr:row>
      <xdr:rowOff>50010</xdr:rowOff>
    </xdr:from>
    <xdr:to>
      <xdr:col>1</xdr:col>
      <xdr:colOff>1359478</xdr:colOff>
      <xdr:row>28</xdr:row>
      <xdr:rowOff>88111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F4A3EDBA-F4A3-4550-AC1E-C71F01191B70}"/>
            </a:ext>
          </a:extLst>
        </xdr:cNvPr>
        <xdr:cNvSpPr txBox="1">
          <a:spLocks noChangeArrowheads="1"/>
        </xdr:cNvSpPr>
      </xdr:nvSpPr>
      <xdr:spPr bwMode="auto">
        <a:xfrm>
          <a:off x="0" y="4544078"/>
          <a:ext cx="2121478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RICARDO FERRER MARTÍNEZ      DIRECTOR GENERAL DE PRESUPUESTO Y</a:t>
          </a: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ADMINISTRACIÓN</a:t>
          </a: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1</xdr:col>
      <xdr:colOff>447675</xdr:colOff>
      <xdr:row>6</xdr:row>
      <xdr:rowOff>91155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3350"/>
          <a:ext cx="1209675" cy="1110330"/>
        </a:xfrm>
        <a:prstGeom prst="rect">
          <a:avLst/>
        </a:prstGeom>
      </xdr:spPr>
    </xdr:pic>
    <xdr:clientData/>
  </xdr:twoCellAnchor>
  <xdr:twoCellAnchor editAs="oneCell">
    <xdr:from>
      <xdr:col>4</xdr:col>
      <xdr:colOff>870378</xdr:colOff>
      <xdr:row>1</xdr:row>
      <xdr:rowOff>15078</xdr:rowOff>
    </xdr:from>
    <xdr:to>
      <xdr:col>7</xdr:col>
      <xdr:colOff>225593</xdr:colOff>
      <xdr:row>4</xdr:row>
      <xdr:rowOff>101266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80553" y="205578"/>
          <a:ext cx="2679440" cy="667213"/>
        </a:xfrm>
        <a:prstGeom prst="rect">
          <a:avLst/>
        </a:prstGeom>
      </xdr:spPr>
    </xdr:pic>
    <xdr:clientData/>
  </xdr:twoCellAnchor>
  <xdr:twoCellAnchor>
    <xdr:from>
      <xdr:col>4</xdr:col>
      <xdr:colOff>903143</xdr:colOff>
      <xdr:row>18</xdr:row>
      <xdr:rowOff>0</xdr:rowOff>
    </xdr:from>
    <xdr:to>
      <xdr:col>6</xdr:col>
      <xdr:colOff>601109</xdr:colOff>
      <xdr:row>27</xdr:row>
      <xdr:rowOff>19050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4B7B698A-3C54-430F-AD3D-2EB7061138AA}"/>
            </a:ext>
          </a:extLst>
        </xdr:cNvPr>
        <xdr:cNvSpPr txBox="1">
          <a:spLocks noChangeArrowheads="1"/>
        </xdr:cNvSpPr>
      </xdr:nvSpPr>
      <xdr:spPr bwMode="auto">
        <a:xfrm>
          <a:off x="6113318" y="3676650"/>
          <a:ext cx="1936341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ZENÓN DE JESÚS GUERRERO FIGUEROA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ASESOR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18</xdr:row>
      <xdr:rowOff>50010</xdr:rowOff>
    </xdr:from>
    <xdr:to>
      <xdr:col>1</xdr:col>
      <xdr:colOff>1359478</xdr:colOff>
      <xdr:row>27</xdr:row>
      <xdr:rowOff>88111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BADFAF70-FF1E-400A-90CF-952612B39E76}"/>
            </a:ext>
          </a:extLst>
        </xdr:cNvPr>
        <xdr:cNvSpPr txBox="1">
          <a:spLocks noChangeArrowheads="1"/>
        </xdr:cNvSpPr>
      </xdr:nvSpPr>
      <xdr:spPr bwMode="auto">
        <a:xfrm>
          <a:off x="0" y="3726660"/>
          <a:ext cx="2121478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RICARDO FERRER MARTÍNEZ      DIRECTOR GENERAL DE PRESUPUESTO Y</a:t>
          </a: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ADMINISTRACIÓN</a:t>
          </a: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1</xdr:col>
      <xdr:colOff>447675</xdr:colOff>
      <xdr:row>6</xdr:row>
      <xdr:rowOff>91155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3350"/>
          <a:ext cx="1209675" cy="1110330"/>
        </a:xfrm>
        <a:prstGeom prst="rect">
          <a:avLst/>
        </a:prstGeom>
      </xdr:spPr>
    </xdr:pic>
    <xdr:clientData/>
  </xdr:twoCellAnchor>
  <xdr:twoCellAnchor editAs="oneCell">
    <xdr:from>
      <xdr:col>3</xdr:col>
      <xdr:colOff>1051353</xdr:colOff>
      <xdr:row>1</xdr:row>
      <xdr:rowOff>24603</xdr:rowOff>
    </xdr:from>
    <xdr:to>
      <xdr:col>5</xdr:col>
      <xdr:colOff>711368</xdr:colOff>
      <xdr:row>4</xdr:row>
      <xdr:rowOff>110791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99553" y="215103"/>
          <a:ext cx="2679440" cy="667213"/>
        </a:xfrm>
        <a:prstGeom prst="rect">
          <a:avLst/>
        </a:prstGeom>
      </xdr:spPr>
    </xdr:pic>
    <xdr:clientData/>
  </xdr:twoCellAnchor>
  <xdr:twoCellAnchor>
    <xdr:from>
      <xdr:col>4</xdr:col>
      <xdr:colOff>131618</xdr:colOff>
      <xdr:row>16</xdr:row>
      <xdr:rowOff>0</xdr:rowOff>
    </xdr:from>
    <xdr:to>
      <xdr:col>5</xdr:col>
      <xdr:colOff>382034</xdr:colOff>
      <xdr:row>25</xdr:row>
      <xdr:rowOff>19050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21B893BF-C131-42C3-BB56-ECC83C5731F6}"/>
            </a:ext>
          </a:extLst>
        </xdr:cNvPr>
        <xdr:cNvSpPr txBox="1">
          <a:spLocks noChangeArrowheads="1"/>
        </xdr:cNvSpPr>
      </xdr:nvSpPr>
      <xdr:spPr bwMode="auto">
        <a:xfrm>
          <a:off x="6113318" y="3143250"/>
          <a:ext cx="1936341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ZENÓN DE JESÚS GUERRERO FIGUEROA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ASESOR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16</xdr:row>
      <xdr:rowOff>50010</xdr:rowOff>
    </xdr:from>
    <xdr:to>
      <xdr:col>1</xdr:col>
      <xdr:colOff>1359478</xdr:colOff>
      <xdr:row>25</xdr:row>
      <xdr:rowOff>88111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9207478-B812-483C-BC27-91D18F912203}"/>
            </a:ext>
          </a:extLst>
        </xdr:cNvPr>
        <xdr:cNvSpPr txBox="1">
          <a:spLocks noChangeArrowheads="1"/>
        </xdr:cNvSpPr>
      </xdr:nvSpPr>
      <xdr:spPr bwMode="auto">
        <a:xfrm>
          <a:off x="0" y="3193260"/>
          <a:ext cx="2121478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RICARDO FERRER MARTÍNEZ      DIRECTOR GENERAL DE PRESUPUESTO Y</a:t>
          </a: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ADMINISTRACIÓN</a:t>
          </a: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1</xdr:col>
      <xdr:colOff>533400</xdr:colOff>
      <xdr:row>6</xdr:row>
      <xdr:rowOff>81630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23825"/>
          <a:ext cx="1209675" cy="1110330"/>
        </a:xfrm>
        <a:prstGeom prst="rect">
          <a:avLst/>
        </a:prstGeom>
      </xdr:spPr>
    </xdr:pic>
    <xdr:clientData/>
  </xdr:twoCellAnchor>
  <xdr:twoCellAnchor editAs="oneCell">
    <xdr:from>
      <xdr:col>3</xdr:col>
      <xdr:colOff>965628</xdr:colOff>
      <xdr:row>1</xdr:row>
      <xdr:rowOff>72228</xdr:rowOff>
    </xdr:from>
    <xdr:to>
      <xdr:col>8</xdr:col>
      <xdr:colOff>168</xdr:colOff>
      <xdr:row>4</xdr:row>
      <xdr:rowOff>158416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6328" y="262728"/>
          <a:ext cx="2679440" cy="667213"/>
        </a:xfrm>
        <a:prstGeom prst="rect">
          <a:avLst/>
        </a:prstGeom>
      </xdr:spPr>
    </xdr:pic>
    <xdr:clientData/>
  </xdr:twoCellAnchor>
  <xdr:twoCellAnchor>
    <xdr:from>
      <xdr:col>4</xdr:col>
      <xdr:colOff>199880</xdr:colOff>
      <xdr:row>40</xdr:row>
      <xdr:rowOff>95250</xdr:rowOff>
    </xdr:from>
    <xdr:to>
      <xdr:col>5</xdr:col>
      <xdr:colOff>977346</xdr:colOff>
      <xdr:row>49</xdr:row>
      <xdr:rowOff>122238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ED3CEF31-5536-4E2F-B427-929154618084}"/>
            </a:ext>
          </a:extLst>
        </xdr:cNvPr>
        <xdr:cNvSpPr txBox="1">
          <a:spLocks noChangeArrowheads="1"/>
        </xdr:cNvSpPr>
      </xdr:nvSpPr>
      <xdr:spPr bwMode="auto">
        <a:xfrm>
          <a:off x="7049943" y="8326438"/>
          <a:ext cx="1936341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ZENÓN DE JESÚS GUERRERO FIGUEROA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ASESOR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41</xdr:row>
      <xdr:rowOff>50010</xdr:rowOff>
    </xdr:from>
    <xdr:to>
      <xdr:col>1</xdr:col>
      <xdr:colOff>1359478</xdr:colOff>
      <xdr:row>50</xdr:row>
      <xdr:rowOff>88111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CC8172C-2B4E-4BF0-9054-C1C60A2610E9}"/>
            </a:ext>
          </a:extLst>
        </xdr:cNvPr>
        <xdr:cNvSpPr txBox="1">
          <a:spLocks noChangeArrowheads="1"/>
        </xdr:cNvSpPr>
      </xdr:nvSpPr>
      <xdr:spPr bwMode="auto">
        <a:xfrm>
          <a:off x="0" y="8463760"/>
          <a:ext cx="2121478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RICARDO FERRER MARTÍNEZ      DIRECTOR GENERAL DE PRESUPUESTO Y</a:t>
          </a: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ADMINISTRACIÓN</a:t>
          </a: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1209675</xdr:colOff>
      <xdr:row>6</xdr:row>
      <xdr:rowOff>24480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5"/>
          <a:ext cx="1209675" cy="1110330"/>
        </a:xfrm>
        <a:prstGeom prst="rect">
          <a:avLst/>
        </a:prstGeom>
      </xdr:spPr>
    </xdr:pic>
    <xdr:clientData/>
  </xdr:twoCellAnchor>
  <xdr:twoCellAnchor editAs="oneCell">
    <xdr:from>
      <xdr:col>1</xdr:col>
      <xdr:colOff>3089703</xdr:colOff>
      <xdr:row>1</xdr:row>
      <xdr:rowOff>157953</xdr:rowOff>
    </xdr:from>
    <xdr:to>
      <xdr:col>3</xdr:col>
      <xdr:colOff>730418</xdr:colOff>
      <xdr:row>5</xdr:row>
      <xdr:rowOff>53641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47178" y="348453"/>
          <a:ext cx="2679440" cy="667213"/>
        </a:xfrm>
        <a:prstGeom prst="rect">
          <a:avLst/>
        </a:prstGeom>
      </xdr:spPr>
    </xdr:pic>
    <xdr:clientData/>
  </xdr:twoCellAnchor>
  <xdr:twoCellAnchor>
    <xdr:from>
      <xdr:col>1</xdr:col>
      <xdr:colOff>3455843</xdr:colOff>
      <xdr:row>22</xdr:row>
      <xdr:rowOff>0</xdr:rowOff>
    </xdr:from>
    <xdr:to>
      <xdr:col>3</xdr:col>
      <xdr:colOff>353459</xdr:colOff>
      <xdr:row>31</xdr:row>
      <xdr:rowOff>19050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185D94D1-A4BC-4EEE-9F5E-32351F0FD4C4}"/>
            </a:ext>
          </a:extLst>
        </xdr:cNvPr>
        <xdr:cNvSpPr txBox="1">
          <a:spLocks noChangeArrowheads="1"/>
        </xdr:cNvSpPr>
      </xdr:nvSpPr>
      <xdr:spPr bwMode="auto">
        <a:xfrm>
          <a:off x="6113318" y="5238750"/>
          <a:ext cx="1936341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ZENÓN DE JESÚS GUERRERO FIGUEROA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ASESOR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</xdr:row>
      <xdr:rowOff>50010</xdr:rowOff>
    </xdr:from>
    <xdr:to>
      <xdr:col>0</xdr:col>
      <xdr:colOff>2121478</xdr:colOff>
      <xdr:row>31</xdr:row>
      <xdr:rowOff>88111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3BC69698-5D6D-407B-89CC-D7E26EB0DC5D}"/>
            </a:ext>
          </a:extLst>
        </xdr:cNvPr>
        <xdr:cNvSpPr txBox="1">
          <a:spLocks noChangeArrowheads="1"/>
        </xdr:cNvSpPr>
      </xdr:nvSpPr>
      <xdr:spPr bwMode="auto">
        <a:xfrm>
          <a:off x="0" y="5288760"/>
          <a:ext cx="2121478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RICARDO FERRER MARTÍNEZ      DIRECTOR GENERAL DE PRESUPUESTO Y</a:t>
          </a: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ADMINISTRACIÓN</a:t>
          </a: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352425</xdr:colOff>
      <xdr:row>5</xdr:row>
      <xdr:rowOff>176880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1209675" cy="1110330"/>
        </a:xfrm>
        <a:prstGeom prst="rect">
          <a:avLst/>
        </a:prstGeom>
      </xdr:spPr>
    </xdr:pic>
    <xdr:clientData/>
  </xdr:twoCellAnchor>
  <xdr:twoCellAnchor editAs="oneCell">
    <xdr:from>
      <xdr:col>3</xdr:col>
      <xdr:colOff>479853</xdr:colOff>
      <xdr:row>0</xdr:row>
      <xdr:rowOff>186528</xdr:rowOff>
    </xdr:from>
    <xdr:to>
      <xdr:col>5</xdr:col>
      <xdr:colOff>57150</xdr:colOff>
      <xdr:row>3</xdr:row>
      <xdr:rowOff>190450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28078" y="186528"/>
          <a:ext cx="2349072" cy="584947"/>
        </a:xfrm>
        <a:prstGeom prst="rect">
          <a:avLst/>
        </a:prstGeom>
      </xdr:spPr>
    </xdr:pic>
    <xdr:clientData/>
  </xdr:twoCellAnchor>
  <xdr:twoCellAnchor>
    <xdr:from>
      <xdr:col>3</xdr:col>
      <xdr:colOff>788843</xdr:colOff>
      <xdr:row>17</xdr:row>
      <xdr:rowOff>19050</xdr:rowOff>
    </xdr:from>
    <xdr:to>
      <xdr:col>4</xdr:col>
      <xdr:colOff>715409</xdr:colOff>
      <xdr:row>26</xdr:row>
      <xdr:rowOff>38100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3DE697C8-F23C-4C4D-B887-471C5DD6BEC5}"/>
            </a:ext>
          </a:extLst>
        </xdr:cNvPr>
        <xdr:cNvSpPr txBox="1">
          <a:spLocks noChangeArrowheads="1"/>
        </xdr:cNvSpPr>
      </xdr:nvSpPr>
      <xdr:spPr bwMode="auto">
        <a:xfrm>
          <a:off x="5637068" y="3419475"/>
          <a:ext cx="1936341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ZENÓN DE JESÚS GUERRERO FIGUEROA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ASESOR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17</xdr:row>
      <xdr:rowOff>50010</xdr:rowOff>
    </xdr:from>
    <xdr:to>
      <xdr:col>1</xdr:col>
      <xdr:colOff>1264228</xdr:colOff>
      <xdr:row>26</xdr:row>
      <xdr:rowOff>88111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EA359214-4647-4096-AA0E-7DCDDD6E8C2D}"/>
            </a:ext>
          </a:extLst>
        </xdr:cNvPr>
        <xdr:cNvSpPr txBox="1">
          <a:spLocks noChangeArrowheads="1"/>
        </xdr:cNvSpPr>
      </xdr:nvSpPr>
      <xdr:spPr bwMode="auto">
        <a:xfrm>
          <a:off x="0" y="3450435"/>
          <a:ext cx="2121478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RICARDO FERRER MARTÍNEZ      DIRECTOR GENERAL DE PRESUPUESTO Y</a:t>
          </a: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ADMINISTRACIÓN</a:t>
          </a: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155863</xdr:rowOff>
    </xdr:from>
    <xdr:to>
      <xdr:col>1</xdr:col>
      <xdr:colOff>361084</xdr:colOff>
      <xdr:row>6</xdr:row>
      <xdr:rowOff>114534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5863"/>
          <a:ext cx="1209675" cy="1110330"/>
        </a:xfrm>
        <a:prstGeom prst="rect">
          <a:avLst/>
        </a:prstGeom>
      </xdr:spPr>
    </xdr:pic>
    <xdr:clientData/>
  </xdr:twoCellAnchor>
  <xdr:twoCellAnchor editAs="oneCell">
    <xdr:from>
      <xdr:col>4</xdr:col>
      <xdr:colOff>915405</xdr:colOff>
      <xdr:row>1</xdr:row>
      <xdr:rowOff>37591</xdr:rowOff>
    </xdr:from>
    <xdr:to>
      <xdr:col>7</xdr:col>
      <xdr:colOff>477573</xdr:colOff>
      <xdr:row>4</xdr:row>
      <xdr:rowOff>124645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32928" y="228091"/>
          <a:ext cx="2679440" cy="667213"/>
        </a:xfrm>
        <a:prstGeom prst="rect">
          <a:avLst/>
        </a:prstGeom>
      </xdr:spPr>
    </xdr:pic>
    <xdr:clientData/>
  </xdr:twoCellAnchor>
  <xdr:twoCellAnchor>
    <xdr:from>
      <xdr:col>4</xdr:col>
      <xdr:colOff>1025381</xdr:colOff>
      <xdr:row>14</xdr:row>
      <xdr:rowOff>150812</xdr:rowOff>
    </xdr:from>
    <xdr:to>
      <xdr:col>6</xdr:col>
      <xdr:colOff>778909</xdr:colOff>
      <xdr:row>23</xdr:row>
      <xdr:rowOff>169862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AF7260E7-828A-454B-A282-28E1632FCB66}"/>
            </a:ext>
          </a:extLst>
        </xdr:cNvPr>
        <xdr:cNvSpPr txBox="1">
          <a:spLocks noChangeArrowheads="1"/>
        </xdr:cNvSpPr>
      </xdr:nvSpPr>
      <xdr:spPr bwMode="auto">
        <a:xfrm>
          <a:off x="6137131" y="2825750"/>
          <a:ext cx="1936341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ZENÓN DE JESÚS GUERRERO FIGUEROA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ASESOR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31750</xdr:colOff>
      <xdr:row>14</xdr:row>
      <xdr:rowOff>129385</xdr:rowOff>
    </xdr:from>
    <xdr:to>
      <xdr:col>1</xdr:col>
      <xdr:colOff>1303915</xdr:colOff>
      <xdr:row>23</xdr:row>
      <xdr:rowOff>167486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DFB8CE59-2F62-44BA-A50F-03806447511E}"/>
            </a:ext>
          </a:extLst>
        </xdr:cNvPr>
        <xdr:cNvSpPr txBox="1">
          <a:spLocks noChangeArrowheads="1"/>
        </xdr:cNvSpPr>
      </xdr:nvSpPr>
      <xdr:spPr bwMode="auto">
        <a:xfrm>
          <a:off x="31750" y="2804323"/>
          <a:ext cx="2121478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RICARDO FERRER MARTÍNEZ      DIRECTOR GENERAL DE PRESUPUESTO Y</a:t>
          </a: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ADMINISTRACIÓN</a:t>
          </a: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104775</xdr:rowOff>
    </xdr:from>
    <xdr:to>
      <xdr:col>2</xdr:col>
      <xdr:colOff>457200</xdr:colOff>
      <xdr:row>6</xdr:row>
      <xdr:rowOff>62580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" y="104775"/>
          <a:ext cx="1209675" cy="1110330"/>
        </a:xfrm>
        <a:prstGeom prst="rect">
          <a:avLst/>
        </a:prstGeom>
      </xdr:spPr>
    </xdr:pic>
    <xdr:clientData/>
  </xdr:twoCellAnchor>
  <xdr:twoCellAnchor editAs="oneCell">
    <xdr:from>
      <xdr:col>5</xdr:col>
      <xdr:colOff>22653</xdr:colOff>
      <xdr:row>0</xdr:row>
      <xdr:rowOff>177003</xdr:rowOff>
    </xdr:from>
    <xdr:to>
      <xdr:col>7</xdr:col>
      <xdr:colOff>82718</xdr:colOff>
      <xdr:row>4</xdr:row>
      <xdr:rowOff>72691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14003" y="177003"/>
          <a:ext cx="2679440" cy="667213"/>
        </a:xfrm>
        <a:prstGeom prst="rect">
          <a:avLst/>
        </a:prstGeom>
      </xdr:spPr>
    </xdr:pic>
    <xdr:clientData/>
  </xdr:twoCellAnchor>
  <xdr:twoCellAnchor>
    <xdr:from>
      <xdr:col>5</xdr:col>
      <xdr:colOff>350693</xdr:colOff>
      <xdr:row>17</xdr:row>
      <xdr:rowOff>180975</xdr:rowOff>
    </xdr:from>
    <xdr:to>
      <xdr:col>6</xdr:col>
      <xdr:colOff>1020209</xdr:colOff>
      <xdr:row>27</xdr:row>
      <xdr:rowOff>9525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34128658-1F23-455A-B3D4-8660F148AC53}"/>
            </a:ext>
          </a:extLst>
        </xdr:cNvPr>
        <xdr:cNvSpPr txBox="1">
          <a:spLocks noChangeArrowheads="1"/>
        </xdr:cNvSpPr>
      </xdr:nvSpPr>
      <xdr:spPr bwMode="auto">
        <a:xfrm>
          <a:off x="7342043" y="3514725"/>
          <a:ext cx="1936341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ZENÓN DE JESÚS GUERRERO FIGUEROA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ASESOR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533400</xdr:colOff>
      <xdr:row>18</xdr:row>
      <xdr:rowOff>40485</xdr:rowOff>
    </xdr:from>
    <xdr:to>
      <xdr:col>2</xdr:col>
      <xdr:colOff>1616653</xdr:colOff>
      <xdr:row>27</xdr:row>
      <xdr:rowOff>78586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BB1C7CDC-D316-4BB2-B0D9-BB83BBC918B3}"/>
            </a:ext>
          </a:extLst>
        </xdr:cNvPr>
        <xdr:cNvSpPr txBox="1">
          <a:spLocks noChangeArrowheads="1"/>
        </xdr:cNvSpPr>
      </xdr:nvSpPr>
      <xdr:spPr bwMode="auto">
        <a:xfrm>
          <a:off x="1228725" y="3564735"/>
          <a:ext cx="2121478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RICARDO FERRER MARTÍNEZ      DIRECTOR GENERAL DE PRESUPUESTO Y</a:t>
          </a: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ADMINISTRACIÓN</a:t>
          </a: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showGridLines="0" zoomScaleNormal="100" workbookViewId="0">
      <selection activeCell="H25" sqref="H25"/>
    </sheetView>
  </sheetViews>
  <sheetFormatPr baseColWidth="10" defaultRowHeight="15" x14ac:dyDescent="0.25"/>
  <cols>
    <col min="1" max="1" width="11.42578125" style="4"/>
    <col min="2" max="2" width="39.85546875" style="4" customWidth="1"/>
    <col min="3" max="3" width="17.28515625" style="4" customWidth="1"/>
    <col min="4" max="4" width="16.28515625" style="4" customWidth="1"/>
    <col min="5" max="5" width="16.42578125" style="4" customWidth="1"/>
    <col min="6" max="6" width="16.28515625" style="4" customWidth="1"/>
    <col min="7" max="7" width="16.42578125" style="4" customWidth="1"/>
    <col min="8" max="16384" width="11.42578125" style="4"/>
  </cols>
  <sheetData>
    <row r="1" spans="1:8" x14ac:dyDescent="0.25">
      <c r="A1" s="1"/>
      <c r="B1" s="1"/>
      <c r="C1" s="1"/>
      <c r="D1" s="1"/>
      <c r="E1" s="2"/>
      <c r="F1" s="2"/>
      <c r="G1" s="14" t="s">
        <v>169</v>
      </c>
    </row>
    <row r="2" spans="1:8" x14ac:dyDescent="0.25">
      <c r="A2" s="180" t="s">
        <v>121</v>
      </c>
      <c r="B2" s="180"/>
      <c r="C2" s="180"/>
      <c r="D2" s="180"/>
      <c r="E2" s="180"/>
      <c r="F2" s="180"/>
      <c r="G2" s="180"/>
    </row>
    <row r="3" spans="1:8" ht="15.75" customHeight="1" x14ac:dyDescent="0.25">
      <c r="A3" s="180" t="s">
        <v>9</v>
      </c>
      <c r="B3" s="180"/>
      <c r="C3" s="180"/>
      <c r="D3" s="180"/>
      <c r="E3" s="180"/>
      <c r="F3" s="180"/>
      <c r="G3" s="180"/>
    </row>
    <row r="4" spans="1:8" x14ac:dyDescent="0.25">
      <c r="A4" s="180" t="s">
        <v>10</v>
      </c>
      <c r="B4" s="180"/>
      <c r="C4" s="180"/>
      <c r="D4" s="180"/>
      <c r="E4" s="180"/>
      <c r="F4" s="180"/>
      <c r="G4" s="180"/>
    </row>
    <row r="5" spans="1:8" x14ac:dyDescent="0.25">
      <c r="A5" s="182" t="s">
        <v>11</v>
      </c>
      <c r="B5" s="182"/>
      <c r="C5" s="182"/>
      <c r="D5" s="182"/>
      <c r="E5" s="182"/>
      <c r="F5" s="182"/>
      <c r="G5" s="182"/>
    </row>
    <row r="6" spans="1:8" x14ac:dyDescent="0.25">
      <c r="A6" s="182" t="s">
        <v>1</v>
      </c>
      <c r="B6" s="182"/>
      <c r="C6" s="182"/>
      <c r="D6" s="182"/>
      <c r="E6" s="182"/>
      <c r="F6" s="182"/>
      <c r="G6" s="182"/>
    </row>
    <row r="7" spans="1:8" x14ac:dyDescent="0.25">
      <c r="A7" s="182"/>
      <c r="B7" s="182"/>
      <c r="C7" s="182"/>
      <c r="D7" s="182"/>
      <c r="E7" s="182"/>
      <c r="F7" s="182"/>
      <c r="G7" s="182"/>
    </row>
    <row r="8" spans="1:8" x14ac:dyDescent="0.25">
      <c r="A8" s="183" t="s">
        <v>12</v>
      </c>
      <c r="B8" s="183"/>
      <c r="C8" s="183"/>
      <c r="D8" s="183"/>
      <c r="E8" s="6"/>
      <c r="F8" s="5"/>
      <c r="G8" s="5"/>
    </row>
    <row r="9" spans="1:8" ht="24" customHeight="1" x14ac:dyDescent="0.25">
      <c r="A9" s="150" t="s">
        <v>13</v>
      </c>
      <c r="B9" s="151" t="s">
        <v>14</v>
      </c>
      <c r="C9" s="152" t="s">
        <v>15</v>
      </c>
      <c r="D9" s="152" t="s">
        <v>16</v>
      </c>
      <c r="E9" s="7"/>
      <c r="F9" s="1"/>
      <c r="G9" s="1"/>
    </row>
    <row r="10" spans="1:8" x14ac:dyDescent="0.25">
      <c r="A10" s="45">
        <v>1114</v>
      </c>
      <c r="B10" s="46" t="s">
        <v>70</v>
      </c>
      <c r="C10" s="47"/>
      <c r="D10" s="48">
        <v>0</v>
      </c>
      <c r="E10" s="7"/>
      <c r="F10" s="1"/>
      <c r="G10" s="1"/>
    </row>
    <row r="11" spans="1:8" x14ac:dyDescent="0.25">
      <c r="A11" s="45">
        <v>1115</v>
      </c>
      <c r="B11" s="49" t="s">
        <v>122</v>
      </c>
      <c r="C11" s="47"/>
      <c r="D11" s="48">
        <v>0</v>
      </c>
      <c r="E11" s="7"/>
      <c r="F11" s="1"/>
      <c r="G11" s="1"/>
    </row>
    <row r="12" spans="1:8" x14ac:dyDescent="0.25">
      <c r="A12" s="45"/>
      <c r="B12" s="122" t="s">
        <v>6</v>
      </c>
      <c r="C12" s="123"/>
      <c r="D12" s="124">
        <f>SUM(D10:D11)</f>
        <v>0</v>
      </c>
      <c r="E12" s="7"/>
      <c r="F12" s="8"/>
      <c r="G12" s="1"/>
    </row>
    <row r="13" spans="1:8" x14ac:dyDescent="0.25">
      <c r="A13" s="1"/>
      <c r="B13" s="9"/>
      <c r="C13" s="7"/>
      <c r="D13" s="10"/>
      <c r="E13" s="7"/>
      <c r="F13" s="8"/>
      <c r="G13" s="1"/>
      <c r="H13" s="169" t="s">
        <v>233</v>
      </c>
    </row>
    <row r="14" spans="1:8" x14ac:dyDescent="0.25">
      <c r="A14" s="181" t="s">
        <v>17</v>
      </c>
      <c r="B14" s="181"/>
      <c r="C14" s="181"/>
      <c r="D14" s="181"/>
      <c r="E14" s="181"/>
      <c r="F14" s="50"/>
      <c r="G14" s="50"/>
    </row>
    <row r="15" spans="1:8" ht="18.75" customHeight="1" x14ac:dyDescent="0.25">
      <c r="A15" s="184" t="s">
        <v>13</v>
      </c>
      <c r="B15" s="184" t="s">
        <v>14</v>
      </c>
      <c r="C15" s="186" t="s">
        <v>15</v>
      </c>
      <c r="D15" s="186" t="s">
        <v>16</v>
      </c>
      <c r="E15" s="188" t="s">
        <v>18</v>
      </c>
      <c r="F15" s="188"/>
      <c r="G15" s="188"/>
    </row>
    <row r="16" spans="1:8" x14ac:dyDescent="0.25">
      <c r="A16" s="185"/>
      <c r="B16" s="185"/>
      <c r="C16" s="187"/>
      <c r="D16" s="187"/>
      <c r="E16" s="153" t="s">
        <v>19</v>
      </c>
      <c r="F16" s="153" t="s">
        <v>20</v>
      </c>
      <c r="G16" s="153" t="s">
        <v>21</v>
      </c>
    </row>
    <row r="17" spans="1:7" x14ac:dyDescent="0.25">
      <c r="A17" s="45">
        <v>1121</v>
      </c>
      <c r="B17" s="49" t="s">
        <v>123</v>
      </c>
      <c r="C17" s="52"/>
      <c r="D17" s="52">
        <v>0</v>
      </c>
      <c r="E17" s="52">
        <v>0</v>
      </c>
      <c r="F17" s="94">
        <v>0</v>
      </c>
      <c r="G17" s="95">
        <v>0</v>
      </c>
    </row>
    <row r="18" spans="1:7" x14ac:dyDescent="0.25">
      <c r="A18" s="45">
        <v>1211</v>
      </c>
      <c r="B18" s="49" t="s">
        <v>124</v>
      </c>
      <c r="C18" s="52"/>
      <c r="D18" s="52">
        <v>0</v>
      </c>
      <c r="E18" s="52">
        <v>0</v>
      </c>
      <c r="F18" s="94">
        <v>0</v>
      </c>
      <c r="G18" s="95">
        <v>0</v>
      </c>
    </row>
    <row r="19" spans="1:7" x14ac:dyDescent="0.25">
      <c r="A19" s="45"/>
      <c r="B19" s="53"/>
      <c r="C19" s="52"/>
      <c r="D19" s="52"/>
      <c r="E19" s="52"/>
      <c r="F19" s="45"/>
      <c r="G19" s="45"/>
    </row>
    <row r="20" spans="1:7" x14ac:dyDescent="0.25">
      <c r="A20" s="45"/>
      <c r="B20" s="125" t="s">
        <v>6</v>
      </c>
      <c r="C20" s="63"/>
      <c r="D20" s="63">
        <f>+D19</f>
        <v>0</v>
      </c>
      <c r="E20" s="52"/>
      <c r="F20" s="45"/>
      <c r="G20" s="45"/>
    </row>
    <row r="21" spans="1:7" x14ac:dyDescent="0.25">
      <c r="A21" s="50"/>
      <c r="B21" s="72"/>
      <c r="C21" s="67"/>
      <c r="D21" s="67"/>
      <c r="E21" s="70"/>
      <c r="F21" s="50"/>
      <c r="G21" s="50"/>
    </row>
    <row r="22" spans="1:7" x14ac:dyDescent="0.25">
      <c r="A22" s="50"/>
      <c r="B22" s="72"/>
      <c r="C22" s="67"/>
      <c r="D22" s="67"/>
      <c r="E22" s="70"/>
      <c r="F22" s="50"/>
      <c r="G22" s="50"/>
    </row>
    <row r="23" spans="1:7" x14ac:dyDescent="0.25">
      <c r="A23" s="85"/>
      <c r="B23" s="9"/>
      <c r="C23" s="7"/>
      <c r="D23" s="7"/>
      <c r="E23" s="7"/>
      <c r="F23" s="1"/>
      <c r="G23" s="1"/>
    </row>
    <row r="24" spans="1:7" x14ac:dyDescent="0.25">
      <c r="A24" s="1"/>
      <c r="B24" s="9"/>
      <c r="C24" s="7"/>
      <c r="D24" s="7"/>
      <c r="E24" s="7"/>
      <c r="F24" s="1"/>
      <c r="G24" s="1"/>
    </row>
    <row r="25" spans="1:7" x14ac:dyDescent="0.25">
      <c r="A25" s="1"/>
      <c r="B25" s="9"/>
      <c r="C25" s="7"/>
      <c r="D25" s="7"/>
      <c r="E25" s="7"/>
      <c r="F25" s="1"/>
      <c r="G25" s="1"/>
    </row>
    <row r="26" spans="1:7" x14ac:dyDescent="0.25">
      <c r="A26" s="1"/>
      <c r="B26" s="9"/>
      <c r="C26" s="7"/>
      <c r="D26" s="7"/>
      <c r="E26" s="7"/>
      <c r="F26" s="1"/>
      <c r="G26" s="1"/>
    </row>
    <row r="27" spans="1:7" x14ac:dyDescent="0.25">
      <c r="A27" s="1"/>
      <c r="B27" s="9"/>
      <c r="C27" s="7"/>
      <c r="D27" s="7"/>
      <c r="E27" s="7"/>
      <c r="F27" s="1"/>
      <c r="G27" s="1"/>
    </row>
    <row r="28" spans="1:7" x14ac:dyDescent="0.25">
      <c r="A28" s="1"/>
      <c r="B28" s="9"/>
      <c r="C28" s="7"/>
      <c r="D28" s="7"/>
      <c r="E28" s="7"/>
      <c r="F28" s="1"/>
      <c r="G28" s="1"/>
    </row>
    <row r="29" spans="1:7" x14ac:dyDescent="0.25">
      <c r="A29" s="1"/>
      <c r="B29" s="9"/>
      <c r="C29" s="7"/>
      <c r="D29" s="7"/>
      <c r="E29" s="7"/>
      <c r="F29" s="1"/>
      <c r="G29" s="1"/>
    </row>
    <row r="30" spans="1:7" x14ac:dyDescent="0.25">
      <c r="A30" s="1"/>
      <c r="B30" s="9"/>
      <c r="C30" s="7"/>
      <c r="D30" s="7"/>
      <c r="E30" s="7"/>
      <c r="F30" s="1"/>
      <c r="G30" s="1"/>
    </row>
    <row r="31" spans="1:7" x14ac:dyDescent="0.25">
      <c r="A31" s="1"/>
      <c r="B31" s="9"/>
      <c r="C31" s="7"/>
      <c r="D31" s="7"/>
      <c r="E31" s="7"/>
      <c r="F31" s="1"/>
      <c r="G31" s="1"/>
    </row>
    <row r="32" spans="1:7" x14ac:dyDescent="0.25">
      <c r="A32" s="1"/>
      <c r="B32" s="9"/>
      <c r="C32" s="7"/>
      <c r="D32" s="7"/>
      <c r="E32" s="7"/>
      <c r="F32" s="1"/>
      <c r="G32" s="1"/>
    </row>
    <row r="33" spans="1:7" x14ac:dyDescent="0.25">
      <c r="A33" s="1"/>
      <c r="B33" s="9"/>
      <c r="C33" s="7"/>
      <c r="D33" s="7"/>
      <c r="E33" s="7"/>
      <c r="F33" s="1"/>
      <c r="G33" s="1"/>
    </row>
    <row r="34" spans="1:7" x14ac:dyDescent="0.25">
      <c r="A34" s="1"/>
      <c r="B34" s="9"/>
      <c r="C34" s="7"/>
      <c r="D34" s="7"/>
      <c r="E34" s="7"/>
      <c r="F34" s="1"/>
      <c r="G34" s="1"/>
    </row>
    <row r="35" spans="1:7" x14ac:dyDescent="0.25">
      <c r="A35" s="1"/>
      <c r="B35" s="9"/>
      <c r="C35" s="7"/>
      <c r="D35" s="7"/>
      <c r="E35" s="7"/>
      <c r="F35" s="1"/>
      <c r="G35" s="1"/>
    </row>
    <row r="36" spans="1:7" x14ac:dyDescent="0.25">
      <c r="A36" s="11"/>
      <c r="B36" s="11"/>
      <c r="C36" s="12"/>
      <c r="D36" s="11"/>
      <c r="E36" s="12"/>
      <c r="F36" s="11"/>
      <c r="G36" s="11"/>
    </row>
    <row r="37" spans="1:7" x14ac:dyDescent="0.25">
      <c r="A37" s="11"/>
      <c r="B37" s="11"/>
      <c r="C37" s="11"/>
      <c r="D37" s="11"/>
      <c r="E37" s="11"/>
      <c r="F37" s="11"/>
      <c r="G37" s="11"/>
    </row>
    <row r="38" spans="1:7" x14ac:dyDescent="0.25">
      <c r="A38" s="11"/>
      <c r="B38" s="11"/>
      <c r="C38" s="11"/>
      <c r="D38" s="11"/>
      <c r="E38" s="11"/>
      <c r="F38" s="11"/>
      <c r="G38" s="11"/>
    </row>
    <row r="39" spans="1:7" x14ac:dyDescent="0.25">
      <c r="A39" s="11"/>
      <c r="B39" s="11"/>
      <c r="C39" s="11"/>
      <c r="D39" s="11"/>
      <c r="E39" s="11"/>
      <c r="F39" s="11"/>
      <c r="G39" s="11"/>
    </row>
    <row r="40" spans="1:7" x14ac:dyDescent="0.25">
      <c r="A40" s="11"/>
      <c r="B40" s="11"/>
      <c r="C40" s="11"/>
      <c r="D40" s="11"/>
      <c r="E40" s="11"/>
      <c r="F40" s="11"/>
      <c r="G40" s="11"/>
    </row>
    <row r="41" spans="1:7" ht="10.5" customHeight="1" x14ac:dyDescent="0.25">
      <c r="A41" s="11"/>
      <c r="B41" s="11"/>
      <c r="C41" s="11"/>
      <c r="D41" s="11"/>
      <c r="E41" s="11"/>
      <c r="F41" s="11"/>
      <c r="G41" s="11"/>
    </row>
    <row r="42" spans="1:7" hidden="1" x14ac:dyDescent="0.25">
      <c r="A42" s="11"/>
      <c r="B42" s="11"/>
      <c r="C42" s="11"/>
      <c r="D42" s="11"/>
      <c r="E42" s="11"/>
      <c r="F42" s="11"/>
      <c r="G42" s="11"/>
    </row>
    <row r="43" spans="1:7" hidden="1" x14ac:dyDescent="0.25">
      <c r="A43" s="11"/>
      <c r="B43" s="11"/>
      <c r="C43" s="11"/>
      <c r="D43" s="11"/>
      <c r="E43" s="11"/>
      <c r="F43" s="11"/>
      <c r="G43" s="11"/>
    </row>
    <row r="44" spans="1:7" x14ac:dyDescent="0.25">
      <c r="A44" s="11"/>
      <c r="B44" s="11"/>
      <c r="C44" s="11"/>
      <c r="D44" s="11"/>
      <c r="E44" s="11"/>
      <c r="F44" s="11"/>
      <c r="G44" s="11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  <row r="47" spans="1:7" x14ac:dyDescent="0.25">
      <c r="A47" s="13"/>
      <c r="B47" s="13"/>
      <c r="C47" s="13"/>
      <c r="D47" s="13"/>
      <c r="E47" s="13"/>
      <c r="F47" s="13"/>
      <c r="G47" s="13"/>
    </row>
    <row r="48" spans="1:7" x14ac:dyDescent="0.25">
      <c r="A48" s="13"/>
      <c r="B48" s="13"/>
      <c r="C48" s="13"/>
      <c r="D48" s="13"/>
      <c r="E48" s="13"/>
      <c r="F48" s="13"/>
      <c r="G48" s="13"/>
    </row>
  </sheetData>
  <protectedRanges>
    <protectedRange sqref="B10:D13 B16:E19" name="Rango1_1"/>
  </protectedRanges>
  <dataConsolidate/>
  <mergeCells count="13">
    <mergeCell ref="A15:A16"/>
    <mergeCell ref="B15:B16"/>
    <mergeCell ref="C15:C16"/>
    <mergeCell ref="D15:D16"/>
    <mergeCell ref="E15:G15"/>
    <mergeCell ref="A2:G2"/>
    <mergeCell ref="A14:E14"/>
    <mergeCell ref="A3:G3"/>
    <mergeCell ref="A4:G4"/>
    <mergeCell ref="A5:G5"/>
    <mergeCell ref="A6:G6"/>
    <mergeCell ref="A8:D8"/>
    <mergeCell ref="A7:G7"/>
  </mergeCells>
  <dataValidations count="1">
    <dataValidation allowBlank="1" showErrorMessage="1" sqref="J15" xr:uid="{00000000-0002-0000-0000-000000000000}"/>
  </dataValidation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9"/>
  <sheetViews>
    <sheetView showGridLines="0" tabSelected="1" zoomScaleNormal="100" zoomScaleSheetLayoutView="100" workbookViewId="0">
      <selection activeCell="D13" sqref="D13"/>
    </sheetView>
  </sheetViews>
  <sheetFormatPr baseColWidth="10" defaultRowHeight="15" x14ac:dyDescent="0.25"/>
  <cols>
    <col min="1" max="1" width="14.85546875" style="4" customWidth="1"/>
    <col min="2" max="2" width="51.5703125" style="4" customWidth="1"/>
    <col min="3" max="3" width="20.85546875" style="4" customWidth="1"/>
    <col min="4" max="4" width="19.28515625" style="4" customWidth="1"/>
    <col min="5" max="5" width="24.140625" style="4" customWidth="1"/>
    <col min="6" max="6" width="11.42578125" style="4"/>
    <col min="7" max="7" width="13.7109375" style="4" bestFit="1" customWidth="1"/>
    <col min="8" max="16384" width="11.42578125" style="4"/>
  </cols>
  <sheetData>
    <row r="1" spans="1:6" x14ac:dyDescent="0.25">
      <c r="A1" s="87"/>
      <c r="B1" s="87"/>
      <c r="C1" s="87"/>
      <c r="D1" s="87"/>
      <c r="E1" s="3" t="s">
        <v>178</v>
      </c>
      <c r="F1" s="90"/>
    </row>
    <row r="2" spans="1:6" x14ac:dyDescent="0.25">
      <c r="A2" s="180" t="s">
        <v>121</v>
      </c>
      <c r="B2" s="180"/>
      <c r="C2" s="180"/>
      <c r="D2" s="180"/>
      <c r="E2" s="180"/>
      <c r="F2" s="88"/>
    </row>
    <row r="3" spans="1:6" ht="15.75" customHeight="1" x14ac:dyDescent="0.25">
      <c r="A3" s="180" t="s">
        <v>9</v>
      </c>
      <c r="B3" s="180"/>
      <c r="C3" s="180"/>
      <c r="D3" s="180"/>
      <c r="E3" s="180"/>
      <c r="F3" s="90"/>
    </row>
    <row r="4" spans="1:6" x14ac:dyDescent="0.25">
      <c r="A4" s="180" t="s">
        <v>62</v>
      </c>
      <c r="B4" s="180"/>
      <c r="C4" s="180"/>
      <c r="D4" s="180"/>
      <c r="E4" s="180"/>
      <c r="F4" s="90"/>
    </row>
    <row r="5" spans="1:6" x14ac:dyDescent="0.25">
      <c r="A5" s="182" t="s">
        <v>4</v>
      </c>
      <c r="B5" s="182"/>
      <c r="C5" s="182"/>
      <c r="D5" s="182"/>
      <c r="E5" s="182"/>
      <c r="F5" s="90"/>
    </row>
    <row r="6" spans="1:6" x14ac:dyDescent="0.25">
      <c r="A6" s="182"/>
      <c r="B6" s="182"/>
      <c r="C6" s="182"/>
      <c r="D6" s="182"/>
      <c r="E6" s="182"/>
      <c r="F6" s="182"/>
    </row>
    <row r="7" spans="1:6" x14ac:dyDescent="0.25">
      <c r="A7" s="211"/>
      <c r="B7" s="211"/>
      <c r="C7" s="6"/>
      <c r="D7" s="6"/>
      <c r="E7" s="6"/>
    </row>
    <row r="8" spans="1:6" ht="20.25" customHeight="1" x14ac:dyDescent="0.25">
      <c r="A8" s="150" t="s">
        <v>13</v>
      </c>
      <c r="B8" s="151" t="s">
        <v>14</v>
      </c>
      <c r="C8" s="152" t="s">
        <v>16</v>
      </c>
      <c r="D8" s="152" t="s">
        <v>57</v>
      </c>
      <c r="E8" s="152" t="s">
        <v>29</v>
      </c>
    </row>
    <row r="9" spans="1:6" x14ac:dyDescent="0.25">
      <c r="A9" s="107">
        <v>41</v>
      </c>
      <c r="B9" s="108" t="s">
        <v>144</v>
      </c>
      <c r="C9" s="63">
        <f>SUM(C10:C11)</f>
        <v>11526054.27</v>
      </c>
      <c r="D9" s="57"/>
      <c r="E9" s="57"/>
    </row>
    <row r="10" spans="1:6" ht="72" x14ac:dyDescent="0.25">
      <c r="A10" s="106">
        <v>415</v>
      </c>
      <c r="B10" s="46" t="s">
        <v>157</v>
      </c>
      <c r="C10" s="52">
        <v>3569168.14</v>
      </c>
      <c r="D10" s="57"/>
      <c r="E10" s="112" t="s">
        <v>145</v>
      </c>
    </row>
    <row r="11" spans="1:6" ht="60" x14ac:dyDescent="0.25">
      <c r="A11" s="106">
        <v>417</v>
      </c>
      <c r="B11" s="46" t="s">
        <v>158</v>
      </c>
      <c r="C11" s="52">
        <v>7956886.1299999999</v>
      </c>
      <c r="D11" s="57"/>
      <c r="E11" s="112" t="s">
        <v>156</v>
      </c>
    </row>
    <row r="12" spans="1:6" ht="48" x14ac:dyDescent="0.25">
      <c r="A12" s="117">
        <v>42</v>
      </c>
      <c r="B12" s="108" t="s">
        <v>159</v>
      </c>
      <c r="C12" s="63">
        <f>SUM(C13:C14)</f>
        <v>1093070854.8499999</v>
      </c>
      <c r="D12" s="57"/>
      <c r="E12" s="57"/>
    </row>
    <row r="13" spans="1:6" ht="48" x14ac:dyDescent="0.25">
      <c r="A13" s="106">
        <v>421</v>
      </c>
      <c r="B13" s="46" t="s">
        <v>160</v>
      </c>
      <c r="C13" s="52">
        <v>0</v>
      </c>
      <c r="D13" s="57"/>
      <c r="E13" s="112" t="s">
        <v>146</v>
      </c>
    </row>
    <row r="14" spans="1:6" ht="48.75" x14ac:dyDescent="0.25">
      <c r="A14" s="106">
        <v>422</v>
      </c>
      <c r="B14" s="46" t="s">
        <v>161</v>
      </c>
      <c r="C14" s="52">
        <v>1093070854.8499999</v>
      </c>
      <c r="D14" s="57"/>
      <c r="E14" s="109" t="s">
        <v>146</v>
      </c>
    </row>
    <row r="15" spans="1:6" x14ac:dyDescent="0.25">
      <c r="A15" s="103"/>
      <c r="B15" s="108" t="s">
        <v>6</v>
      </c>
      <c r="C15" s="63">
        <f>+C9+C12</f>
        <v>1104596909.1199999</v>
      </c>
      <c r="D15" s="57"/>
      <c r="E15" s="57"/>
    </row>
    <row r="16" spans="1:6" x14ac:dyDescent="0.25">
      <c r="A16" s="93"/>
      <c r="B16" s="72"/>
      <c r="C16" s="67"/>
      <c r="D16" s="68"/>
      <c r="E16" s="68"/>
    </row>
    <row r="17" spans="1:5" x14ac:dyDescent="0.25">
      <c r="A17" s="50"/>
      <c r="B17" s="72"/>
      <c r="C17" s="67"/>
      <c r="D17" s="68"/>
      <c r="E17" s="68"/>
    </row>
    <row r="18" spans="1:5" ht="14.25" customHeight="1" x14ac:dyDescent="0.25">
      <c r="A18" s="50"/>
      <c r="B18" s="72"/>
      <c r="C18" s="67"/>
      <c r="D18" s="68"/>
      <c r="E18" s="68"/>
    </row>
    <row r="19" spans="1:5" x14ac:dyDescent="0.25">
      <c r="A19" s="50"/>
      <c r="B19" s="72"/>
      <c r="C19" s="67"/>
      <c r="D19" s="68"/>
      <c r="E19" s="68"/>
    </row>
    <row r="20" spans="1:5" x14ac:dyDescent="0.25">
      <c r="A20" s="50"/>
      <c r="B20" s="72"/>
      <c r="C20" s="67"/>
      <c r="D20" s="68"/>
      <c r="E20" s="68"/>
    </row>
    <row r="21" spans="1:5" x14ac:dyDescent="0.25">
      <c r="A21" s="50"/>
      <c r="B21" s="72"/>
      <c r="C21" s="67"/>
      <c r="D21" s="68"/>
      <c r="E21" s="68"/>
    </row>
    <row r="22" spans="1:5" x14ac:dyDescent="0.25">
      <c r="A22" s="50"/>
      <c r="B22" s="72"/>
      <c r="C22" s="67"/>
      <c r="D22" s="68"/>
      <c r="E22" s="68"/>
    </row>
    <row r="23" spans="1:5" x14ac:dyDescent="0.25">
      <c r="A23" s="1"/>
      <c r="B23" s="30"/>
      <c r="C23" s="29"/>
      <c r="D23" s="28"/>
      <c r="E23" s="28"/>
    </row>
    <row r="24" spans="1:5" x14ac:dyDescent="0.25">
      <c r="A24" s="1"/>
      <c r="B24" s="30"/>
      <c r="C24" s="29"/>
      <c r="D24" s="28"/>
      <c r="E24" s="28"/>
    </row>
    <row r="25" spans="1:5" x14ac:dyDescent="0.25">
      <c r="A25" s="1"/>
      <c r="B25" s="30"/>
      <c r="C25" s="29"/>
      <c r="D25" s="28"/>
      <c r="E25" s="28"/>
    </row>
    <row r="26" spans="1:5" x14ac:dyDescent="0.25">
      <c r="A26" s="1"/>
      <c r="B26" s="30"/>
      <c r="C26" s="29"/>
      <c r="D26" s="28"/>
      <c r="E26" s="28"/>
    </row>
    <row r="27" spans="1:5" x14ac:dyDescent="0.25">
      <c r="A27" s="11"/>
      <c r="B27" s="194"/>
      <c r="C27" s="194"/>
      <c r="D27" s="195"/>
      <c r="E27" s="195"/>
    </row>
    <row r="29" spans="1:5" x14ac:dyDescent="0.25">
      <c r="A29" s="13"/>
      <c r="B29" s="13"/>
      <c r="C29" s="13"/>
      <c r="D29" s="13"/>
      <c r="E29" s="13"/>
    </row>
  </sheetData>
  <protectedRanges>
    <protectedRange sqref="B9:D26" name="Rango1_1"/>
  </protectedRanges>
  <mergeCells count="7">
    <mergeCell ref="B27:E27"/>
    <mergeCell ref="A7:B7"/>
    <mergeCell ref="A2:E2"/>
    <mergeCell ref="A3:E3"/>
    <mergeCell ref="A4:E4"/>
    <mergeCell ref="A5:E5"/>
    <mergeCell ref="A6:F6"/>
  </mergeCells>
  <pageMargins left="1.07" right="0.70866141732283472" top="0.74803149606299213" bottom="0.74803149606299213" header="0.31496062992125984" footer="0.31496062992125984"/>
  <pageSetup scale="83" orientation="landscape" horizontalDpi="360" verticalDpi="36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9"/>
  <sheetViews>
    <sheetView showGridLines="0" zoomScaleNormal="100" workbookViewId="0">
      <selection activeCell="J21" sqref="J21"/>
    </sheetView>
  </sheetViews>
  <sheetFormatPr baseColWidth="10" defaultRowHeight="15" x14ac:dyDescent="0.25"/>
  <cols>
    <col min="1" max="1" width="14.85546875" style="4" customWidth="1"/>
    <col min="2" max="2" width="40.140625" style="4" customWidth="1"/>
    <col min="3" max="3" width="20.85546875" style="4" customWidth="1"/>
    <col min="4" max="4" width="19.28515625" style="4" customWidth="1"/>
    <col min="5" max="5" width="19" style="4" customWidth="1"/>
    <col min="6" max="16384" width="11.42578125" style="4"/>
  </cols>
  <sheetData>
    <row r="1" spans="1:6" x14ac:dyDescent="0.25">
      <c r="A1" s="87"/>
      <c r="B1" s="87"/>
      <c r="C1" s="87"/>
      <c r="D1" s="87"/>
      <c r="F1" s="3" t="s">
        <v>179</v>
      </c>
    </row>
    <row r="2" spans="1:6" x14ac:dyDescent="0.25">
      <c r="A2" s="180" t="s">
        <v>121</v>
      </c>
      <c r="B2" s="180"/>
      <c r="C2" s="180"/>
      <c r="D2" s="180"/>
      <c r="E2" s="180"/>
      <c r="F2" s="180"/>
    </row>
    <row r="3" spans="1:6" ht="15.75" customHeight="1" x14ac:dyDescent="0.25">
      <c r="A3" s="180" t="s">
        <v>9</v>
      </c>
      <c r="B3" s="180"/>
      <c r="C3" s="180"/>
      <c r="D3" s="180"/>
      <c r="E3" s="180"/>
      <c r="F3" s="90"/>
    </row>
    <row r="4" spans="1:6" x14ac:dyDescent="0.25">
      <c r="A4" s="180" t="s">
        <v>62</v>
      </c>
      <c r="B4" s="180"/>
      <c r="C4" s="180"/>
      <c r="D4" s="180"/>
      <c r="E4" s="180"/>
      <c r="F4" s="90"/>
    </row>
    <row r="5" spans="1:6" x14ac:dyDescent="0.25">
      <c r="A5" s="182" t="s">
        <v>5</v>
      </c>
      <c r="B5" s="182"/>
      <c r="C5" s="182"/>
      <c r="D5" s="182"/>
      <c r="E5" s="182"/>
      <c r="F5" s="90"/>
    </row>
    <row r="6" spans="1:6" x14ac:dyDescent="0.25">
      <c r="A6" s="182"/>
      <c r="B6" s="182"/>
      <c r="C6" s="182"/>
      <c r="D6" s="182"/>
      <c r="E6" s="182"/>
      <c r="F6" s="182"/>
    </row>
    <row r="7" spans="1:6" x14ac:dyDescent="0.25">
      <c r="A7" s="211"/>
      <c r="B7" s="211"/>
      <c r="C7" s="6"/>
      <c r="D7" s="6"/>
      <c r="E7" s="6"/>
    </row>
    <row r="8" spans="1:6" ht="20.25" customHeight="1" x14ac:dyDescent="0.25">
      <c r="A8" s="150" t="s">
        <v>13</v>
      </c>
      <c r="B8" s="151" t="s">
        <v>14</v>
      </c>
      <c r="C8" s="152" t="s">
        <v>16</v>
      </c>
      <c r="D8" s="152" t="s">
        <v>57</v>
      </c>
      <c r="E8" s="152" t="s">
        <v>29</v>
      </c>
    </row>
    <row r="9" spans="1:6" x14ac:dyDescent="0.25">
      <c r="A9" s="103">
        <v>4.3</v>
      </c>
      <c r="B9" s="46" t="s">
        <v>147</v>
      </c>
      <c r="C9" s="52">
        <v>52500</v>
      </c>
      <c r="D9" s="57"/>
      <c r="E9" s="57"/>
    </row>
    <row r="10" spans="1:6" x14ac:dyDescent="0.25">
      <c r="A10" s="103" t="s">
        <v>226</v>
      </c>
      <c r="B10" s="46" t="s">
        <v>148</v>
      </c>
      <c r="C10" s="52">
        <v>0</v>
      </c>
      <c r="D10" s="57"/>
      <c r="E10" s="57"/>
    </row>
    <row r="11" spans="1:6" x14ac:dyDescent="0.25">
      <c r="A11" s="103" t="s">
        <v>227</v>
      </c>
      <c r="B11" s="46" t="s">
        <v>149</v>
      </c>
      <c r="C11" s="52">
        <v>52500</v>
      </c>
      <c r="D11" s="57"/>
      <c r="E11" s="57"/>
    </row>
    <row r="12" spans="1:6" x14ac:dyDescent="0.25">
      <c r="A12" s="103"/>
      <c r="B12" s="46"/>
      <c r="C12" s="52"/>
      <c r="D12" s="57"/>
      <c r="E12" s="57"/>
    </row>
    <row r="13" spans="1:6" x14ac:dyDescent="0.25">
      <c r="A13" s="45"/>
      <c r="B13" s="110" t="s">
        <v>6</v>
      </c>
      <c r="C13" s="63">
        <f>SUM(C10:C12)</f>
        <v>52500</v>
      </c>
      <c r="D13" s="57"/>
      <c r="E13" s="57"/>
    </row>
    <row r="14" spans="1:6" x14ac:dyDescent="0.25">
      <c r="A14" s="93"/>
      <c r="B14" s="72"/>
      <c r="C14" s="67"/>
      <c r="D14" s="68"/>
      <c r="E14" s="68"/>
    </row>
    <row r="15" spans="1:6" x14ac:dyDescent="0.25">
      <c r="A15" s="1"/>
      <c r="B15" s="30"/>
      <c r="C15" s="29"/>
      <c r="D15" s="28"/>
      <c r="E15" s="28"/>
    </row>
    <row r="16" spans="1:6" ht="14.25" customHeight="1" x14ac:dyDescent="0.25">
      <c r="A16" s="1"/>
      <c r="B16" s="30"/>
      <c r="C16" s="29"/>
      <c r="D16" s="28"/>
      <c r="E16" s="28"/>
    </row>
    <row r="17" spans="1:5" x14ac:dyDescent="0.25">
      <c r="A17" s="1"/>
      <c r="B17" s="30"/>
      <c r="C17" s="29"/>
      <c r="D17" s="28"/>
      <c r="E17" s="28"/>
    </row>
    <row r="18" spans="1:5" x14ac:dyDescent="0.25">
      <c r="A18" s="1"/>
      <c r="B18" s="30"/>
      <c r="C18" s="29"/>
      <c r="D18" s="28"/>
      <c r="E18" s="28"/>
    </row>
    <row r="19" spans="1:5" x14ac:dyDescent="0.25">
      <c r="A19" s="1"/>
      <c r="B19" s="30"/>
      <c r="C19" s="29"/>
      <c r="D19" s="28"/>
      <c r="E19" s="28"/>
    </row>
    <row r="20" spans="1:5" x14ac:dyDescent="0.25">
      <c r="A20" s="1"/>
      <c r="B20" s="30"/>
      <c r="C20" s="29"/>
      <c r="D20" s="28"/>
      <c r="E20" s="28"/>
    </row>
    <row r="21" spans="1:5" x14ac:dyDescent="0.25">
      <c r="A21" s="1"/>
      <c r="B21" s="30"/>
      <c r="C21" s="29"/>
      <c r="D21" s="28"/>
      <c r="E21" s="28"/>
    </row>
    <row r="22" spans="1:5" x14ac:dyDescent="0.25">
      <c r="A22" s="1"/>
      <c r="B22" s="30"/>
      <c r="C22" s="29"/>
      <c r="D22" s="28"/>
      <c r="E22" s="28"/>
    </row>
    <row r="23" spans="1:5" x14ac:dyDescent="0.25">
      <c r="A23" s="1"/>
      <c r="B23" s="30"/>
      <c r="C23" s="29"/>
      <c r="D23" s="28"/>
      <c r="E23" s="28"/>
    </row>
    <row r="24" spans="1:5" x14ac:dyDescent="0.25">
      <c r="A24" s="1"/>
      <c r="B24" s="30"/>
      <c r="C24" s="29"/>
      <c r="D24" s="28"/>
      <c r="E24" s="28"/>
    </row>
    <row r="25" spans="1:5" x14ac:dyDescent="0.25">
      <c r="A25" s="1"/>
      <c r="B25" s="30"/>
      <c r="C25" s="29"/>
      <c r="D25" s="28"/>
      <c r="E25" s="28"/>
    </row>
    <row r="26" spans="1:5" x14ac:dyDescent="0.25">
      <c r="A26" s="1"/>
      <c r="B26" s="30"/>
      <c r="C26" s="29"/>
      <c r="D26" s="28"/>
      <c r="E26" s="28"/>
    </row>
    <row r="27" spans="1:5" x14ac:dyDescent="0.25">
      <c r="A27" s="11"/>
      <c r="B27" s="194"/>
      <c r="C27" s="194"/>
      <c r="D27" s="195"/>
      <c r="E27" s="195"/>
    </row>
    <row r="29" spans="1:5" x14ac:dyDescent="0.25">
      <c r="A29" s="13"/>
      <c r="B29" s="13"/>
      <c r="C29" s="13"/>
      <c r="D29" s="13"/>
      <c r="E29" s="13"/>
    </row>
  </sheetData>
  <protectedRanges>
    <protectedRange sqref="B9:D26" name="Rango1_1"/>
  </protectedRanges>
  <mergeCells count="7">
    <mergeCell ref="B27:E27"/>
    <mergeCell ref="A7:B7"/>
    <mergeCell ref="A2:F2"/>
    <mergeCell ref="A3:E3"/>
    <mergeCell ref="A4:E4"/>
    <mergeCell ref="A5:E5"/>
    <mergeCell ref="A6:F6"/>
  </mergeCells>
  <pageMargins left="1.4960629921259843" right="0.70866141732283472" top="0.74803149606299213" bottom="0.74803149606299213" header="0.31496062992125984" footer="0.31496062992125984"/>
  <pageSetup scale="82" orientation="landscape" horizontalDpi="360" verticalDpi="36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I28"/>
  <sheetViews>
    <sheetView showGridLines="0" zoomScaleNormal="100" zoomScaleSheetLayoutView="120" workbookViewId="0">
      <selection activeCell="I19" sqref="I19"/>
    </sheetView>
  </sheetViews>
  <sheetFormatPr baseColWidth="10" defaultRowHeight="15" x14ac:dyDescent="0.25"/>
  <cols>
    <col min="1" max="1" width="6.42578125" style="4" customWidth="1"/>
    <col min="2" max="2" width="17" style="4" customWidth="1"/>
    <col min="3" max="3" width="37.5703125" style="4" customWidth="1"/>
    <col min="4" max="4" width="18.7109375" style="4" customWidth="1"/>
    <col min="5" max="5" width="6.85546875" style="4" customWidth="1"/>
    <col min="6" max="6" width="26.7109375" style="4" customWidth="1"/>
    <col min="7" max="7" width="21.85546875" style="4" customWidth="1"/>
    <col min="8" max="8" width="15.28515625" style="4" bestFit="1" customWidth="1"/>
    <col min="9" max="9" width="15.140625" style="4" bestFit="1" customWidth="1"/>
    <col min="10" max="16384" width="11.42578125" style="4"/>
  </cols>
  <sheetData>
    <row r="1" spans="2:9" x14ac:dyDescent="0.25">
      <c r="B1" s="87"/>
      <c r="C1" s="87"/>
      <c r="D1" s="87"/>
      <c r="E1" s="87"/>
      <c r="G1" s="14" t="s">
        <v>180</v>
      </c>
    </row>
    <row r="2" spans="2:9" x14ac:dyDescent="0.25">
      <c r="B2" s="180" t="s">
        <v>121</v>
      </c>
      <c r="C2" s="180"/>
      <c r="D2" s="180"/>
      <c r="E2" s="180"/>
      <c r="F2" s="180"/>
      <c r="G2" s="180"/>
    </row>
    <row r="3" spans="2:9" ht="15.75" customHeight="1" x14ac:dyDescent="0.25">
      <c r="B3" s="180" t="s">
        <v>9</v>
      </c>
      <c r="C3" s="180"/>
      <c r="D3" s="180"/>
      <c r="E3" s="180"/>
      <c r="F3" s="180"/>
      <c r="G3" s="90"/>
    </row>
    <row r="4" spans="2:9" x14ac:dyDescent="0.25">
      <c r="B4" s="180" t="s">
        <v>62</v>
      </c>
      <c r="C4" s="180"/>
      <c r="D4" s="180"/>
      <c r="E4" s="180"/>
      <c r="F4" s="180"/>
      <c r="G4" s="90"/>
    </row>
    <row r="5" spans="2:9" x14ac:dyDescent="0.25">
      <c r="B5" s="182" t="s">
        <v>63</v>
      </c>
      <c r="C5" s="182"/>
      <c r="D5" s="182"/>
      <c r="E5" s="182"/>
      <c r="F5" s="182"/>
      <c r="G5" s="90"/>
    </row>
    <row r="6" spans="2:9" x14ac:dyDescent="0.25">
      <c r="B6" s="182"/>
      <c r="C6" s="182"/>
      <c r="D6" s="182"/>
      <c r="E6" s="182"/>
      <c r="F6" s="182"/>
      <c r="G6" s="89"/>
    </row>
    <row r="7" spans="2:9" x14ac:dyDescent="0.25">
      <c r="B7" s="96"/>
      <c r="C7" s="96"/>
      <c r="D7" s="96"/>
      <c r="E7" s="96"/>
      <c r="F7" s="96"/>
      <c r="G7" s="90"/>
    </row>
    <row r="8" spans="2:9" ht="23.25" customHeight="1" x14ac:dyDescent="0.25">
      <c r="B8" s="212" t="s">
        <v>64</v>
      </c>
      <c r="C8" s="212"/>
      <c r="D8" s="212"/>
      <c r="E8" s="212"/>
      <c r="F8" s="212"/>
      <c r="G8" s="90"/>
    </row>
    <row r="9" spans="2:9" ht="22.5" customHeight="1" x14ac:dyDescent="0.25">
      <c r="B9" s="150" t="s">
        <v>13</v>
      </c>
      <c r="C9" s="151" t="s">
        <v>14</v>
      </c>
      <c r="D9" s="152" t="s">
        <v>16</v>
      </c>
      <c r="E9" s="152" t="s">
        <v>65</v>
      </c>
      <c r="F9" s="152" t="s">
        <v>66</v>
      </c>
    </row>
    <row r="10" spans="2:9" x14ac:dyDescent="0.25">
      <c r="B10" s="117">
        <v>51</v>
      </c>
      <c r="C10" s="108" t="s">
        <v>150</v>
      </c>
      <c r="D10" s="63">
        <f>D11+D12+D13</f>
        <v>961556751.46000004</v>
      </c>
      <c r="E10" s="131">
        <v>96</v>
      </c>
      <c r="F10" s="57"/>
      <c r="I10" s="111"/>
    </row>
    <row r="11" spans="2:9" ht="48" x14ac:dyDescent="0.25">
      <c r="B11" s="106">
        <v>511</v>
      </c>
      <c r="C11" s="46" t="s">
        <v>151</v>
      </c>
      <c r="D11" s="52">
        <v>785984163.73000002</v>
      </c>
      <c r="E11" s="132">
        <v>85</v>
      </c>
      <c r="F11" s="112" t="s">
        <v>164</v>
      </c>
      <c r="I11" s="111"/>
    </row>
    <row r="12" spans="2:9" ht="75.75" customHeight="1" x14ac:dyDescent="0.25">
      <c r="B12" s="106">
        <v>512</v>
      </c>
      <c r="C12" s="46" t="s">
        <v>152</v>
      </c>
      <c r="D12" s="52">
        <v>34743433.240000002</v>
      </c>
      <c r="E12" s="132">
        <v>2</v>
      </c>
      <c r="F12" s="109" t="s">
        <v>165</v>
      </c>
      <c r="I12" s="111"/>
    </row>
    <row r="13" spans="2:9" ht="126.75" customHeight="1" x14ac:dyDescent="0.25">
      <c r="B13" s="106">
        <v>513</v>
      </c>
      <c r="C13" s="46" t="s">
        <v>153</v>
      </c>
      <c r="D13" s="52">
        <v>140829154.49000001</v>
      </c>
      <c r="E13" s="132">
        <v>9</v>
      </c>
      <c r="F13" s="112" t="s">
        <v>166</v>
      </c>
      <c r="I13" s="111"/>
    </row>
    <row r="14" spans="2:9" x14ac:dyDescent="0.25">
      <c r="B14" s="117">
        <v>55</v>
      </c>
      <c r="C14" s="108" t="s">
        <v>162</v>
      </c>
      <c r="D14" s="63">
        <f>+D15</f>
        <v>23363408.449999999</v>
      </c>
      <c r="E14" s="133">
        <f>+D14/D16*100</f>
        <v>2.3721119133285788</v>
      </c>
      <c r="F14" s="57"/>
      <c r="I14" s="111"/>
    </row>
    <row r="15" spans="2:9" ht="36" x14ac:dyDescent="0.25">
      <c r="B15" s="106">
        <v>551</v>
      </c>
      <c r="C15" s="46" t="s">
        <v>163</v>
      </c>
      <c r="D15" s="52">
        <v>23363408.449999999</v>
      </c>
      <c r="E15" s="132">
        <v>4</v>
      </c>
      <c r="F15" s="112" t="s">
        <v>167</v>
      </c>
      <c r="I15" s="111"/>
    </row>
    <row r="16" spans="2:9" x14ac:dyDescent="0.25">
      <c r="B16" s="106"/>
      <c r="C16" s="108" t="s">
        <v>6</v>
      </c>
      <c r="D16" s="63">
        <f>D10+D14</f>
        <v>984920159.91000009</v>
      </c>
      <c r="E16" s="131">
        <f>+E11+E12+E13+E15</f>
        <v>100</v>
      </c>
      <c r="F16" s="57"/>
      <c r="I16" s="111"/>
    </row>
    <row r="17" spans="2:6" x14ac:dyDescent="0.25">
      <c r="B17" s="93"/>
      <c r="C17" s="30"/>
      <c r="D17" s="67"/>
      <c r="E17" s="28"/>
      <c r="F17" s="28"/>
    </row>
    <row r="18" spans="2:6" x14ac:dyDescent="0.25">
      <c r="B18" s="1"/>
      <c r="C18" s="30"/>
      <c r="D18" s="29"/>
      <c r="E18" s="28"/>
      <c r="F18" s="28"/>
    </row>
    <row r="19" spans="2:6" ht="13.5" customHeight="1" x14ac:dyDescent="0.25">
      <c r="B19" s="1"/>
      <c r="C19" s="30"/>
      <c r="D19" s="29"/>
      <c r="E19" s="28"/>
      <c r="F19" s="28"/>
    </row>
    <row r="20" spans="2:6" x14ac:dyDescent="0.25">
      <c r="B20" s="1"/>
      <c r="C20" s="30"/>
      <c r="D20" s="29"/>
      <c r="E20" s="28"/>
      <c r="F20" s="28"/>
    </row>
    <row r="21" spans="2:6" x14ac:dyDescent="0.25">
      <c r="B21" s="1"/>
      <c r="C21" s="30"/>
      <c r="D21" s="29"/>
      <c r="E21" s="28"/>
      <c r="F21" s="28"/>
    </row>
    <row r="22" spans="2:6" x14ac:dyDescent="0.25">
      <c r="B22" s="1"/>
      <c r="C22" s="30"/>
      <c r="D22" s="29"/>
      <c r="E22" s="28"/>
      <c r="F22" s="28"/>
    </row>
    <row r="23" spans="2:6" x14ac:dyDescent="0.25">
      <c r="B23" s="1"/>
      <c r="C23" s="30"/>
      <c r="D23" s="29"/>
      <c r="E23" s="28"/>
      <c r="F23" s="28"/>
    </row>
    <row r="24" spans="2:6" x14ac:dyDescent="0.25">
      <c r="B24" s="1"/>
      <c r="C24" s="30"/>
      <c r="D24" s="29"/>
      <c r="E24" s="28"/>
      <c r="F24" s="28"/>
    </row>
    <row r="25" spans="2:6" x14ac:dyDescent="0.25">
      <c r="B25" s="1"/>
      <c r="C25" s="30"/>
      <c r="D25" s="29"/>
      <c r="E25" s="28"/>
      <c r="F25" s="28"/>
    </row>
    <row r="26" spans="2:6" x14ac:dyDescent="0.25">
      <c r="B26" s="1"/>
      <c r="C26" s="30"/>
      <c r="D26" s="29"/>
      <c r="E26" s="28"/>
      <c r="F26" s="28"/>
    </row>
    <row r="27" spans="2:6" x14ac:dyDescent="0.25">
      <c r="B27" s="11"/>
      <c r="C27" s="194"/>
      <c r="D27" s="194"/>
      <c r="E27" s="195"/>
      <c r="F27" s="195"/>
    </row>
    <row r="28" spans="2:6" x14ac:dyDescent="0.25">
      <c r="B28" s="31"/>
      <c r="C28" s="31"/>
      <c r="D28" s="32"/>
      <c r="E28" s="33"/>
      <c r="F28" s="33"/>
    </row>
  </sheetData>
  <protectedRanges>
    <protectedRange sqref="C10:E26" name="Rango1_1"/>
  </protectedRanges>
  <mergeCells count="7">
    <mergeCell ref="C27:F27"/>
    <mergeCell ref="B8:F8"/>
    <mergeCell ref="B2:G2"/>
    <mergeCell ref="B3:F3"/>
    <mergeCell ref="B4:F4"/>
    <mergeCell ref="B5:F5"/>
    <mergeCell ref="B6:F6"/>
  </mergeCells>
  <pageMargins left="1.99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3"/>
  <sheetViews>
    <sheetView showGridLines="0" zoomScale="110" zoomScaleNormal="110" zoomScaleSheetLayoutView="100" workbookViewId="0">
      <selection activeCell="I17" sqref="I17"/>
    </sheetView>
  </sheetViews>
  <sheetFormatPr baseColWidth="10" defaultRowHeight="15" x14ac:dyDescent="0.25"/>
  <cols>
    <col min="1" max="1" width="11.42578125" style="4"/>
    <col min="2" max="2" width="31.7109375" style="4" customWidth="1"/>
    <col min="3" max="3" width="17.140625" style="4" customWidth="1"/>
    <col min="4" max="4" width="16.5703125" style="4" customWidth="1"/>
    <col min="5" max="5" width="15.5703125" style="4" customWidth="1"/>
    <col min="6" max="6" width="27.28515625" style="4" bestFit="1" customWidth="1"/>
    <col min="7" max="7" width="13.28515625" style="4" bestFit="1" customWidth="1"/>
    <col min="8" max="8" width="13.5703125" style="4" bestFit="1" customWidth="1"/>
    <col min="9" max="9" width="11.42578125" style="4"/>
    <col min="10" max="10" width="13.42578125" style="4" bestFit="1" customWidth="1"/>
    <col min="11" max="16384" width="11.42578125" style="4"/>
  </cols>
  <sheetData>
    <row r="1" spans="1:10" x14ac:dyDescent="0.25">
      <c r="A1" s="1"/>
      <c r="B1" s="1"/>
      <c r="C1" s="1"/>
      <c r="D1" s="1"/>
      <c r="E1" s="2"/>
      <c r="F1" s="214" t="s">
        <v>181</v>
      </c>
      <c r="G1" s="214"/>
    </row>
    <row r="2" spans="1:10" x14ac:dyDescent="0.25">
      <c r="A2" s="180" t="s">
        <v>121</v>
      </c>
      <c r="B2" s="180"/>
      <c r="C2" s="180"/>
      <c r="D2" s="180"/>
      <c r="E2" s="180"/>
      <c r="F2" s="180"/>
      <c r="G2" s="180"/>
    </row>
    <row r="3" spans="1:10" ht="15.75" customHeight="1" x14ac:dyDescent="0.25">
      <c r="A3" s="180" t="s">
        <v>9</v>
      </c>
      <c r="B3" s="180"/>
      <c r="C3" s="180"/>
      <c r="D3" s="180"/>
      <c r="E3" s="180"/>
      <c r="F3" s="180"/>
      <c r="G3" s="180"/>
    </row>
    <row r="4" spans="1:10" x14ac:dyDescent="0.25">
      <c r="A4" s="180" t="s">
        <v>67</v>
      </c>
      <c r="B4" s="180"/>
      <c r="C4" s="180"/>
      <c r="D4" s="180"/>
      <c r="E4" s="180"/>
      <c r="F4" s="180"/>
      <c r="G4" s="180"/>
    </row>
    <row r="5" spans="1:10" x14ac:dyDescent="0.25">
      <c r="A5" s="182" t="s">
        <v>185</v>
      </c>
      <c r="B5" s="182"/>
      <c r="C5" s="182"/>
      <c r="D5" s="182"/>
      <c r="E5" s="182"/>
      <c r="F5" s="182"/>
      <c r="G5" s="182"/>
    </row>
    <row r="6" spans="1:10" x14ac:dyDescent="0.25">
      <c r="A6" s="182"/>
      <c r="B6" s="182"/>
      <c r="C6" s="182"/>
      <c r="D6" s="182"/>
      <c r="E6" s="182"/>
      <c r="F6" s="182"/>
      <c r="G6" s="182"/>
    </row>
    <row r="7" spans="1:10" x14ac:dyDescent="0.25">
      <c r="A7" s="213"/>
      <c r="B7" s="213"/>
      <c r="C7" s="6"/>
      <c r="D7" s="6"/>
      <c r="E7" s="6"/>
      <c r="F7" s="5"/>
      <c r="G7" s="5"/>
    </row>
    <row r="8" spans="1:10" ht="22.5" customHeight="1" x14ac:dyDescent="0.25">
      <c r="A8" s="150" t="s">
        <v>13</v>
      </c>
      <c r="B8" s="151" t="s">
        <v>14</v>
      </c>
      <c r="C8" s="152" t="s">
        <v>7</v>
      </c>
      <c r="D8" s="152" t="s">
        <v>8</v>
      </c>
      <c r="E8" s="152" t="s">
        <v>68</v>
      </c>
      <c r="F8" s="152" t="s">
        <v>15</v>
      </c>
      <c r="G8" s="152" t="s">
        <v>57</v>
      </c>
    </row>
    <row r="9" spans="1:10" ht="24" x14ac:dyDescent="0.25">
      <c r="A9" s="103" t="s">
        <v>228</v>
      </c>
      <c r="B9" s="135" t="s">
        <v>230</v>
      </c>
      <c r="C9" s="52">
        <v>-23234064.100000001</v>
      </c>
      <c r="D9" s="57">
        <v>0</v>
      </c>
      <c r="E9" s="57">
        <v>-23234064.100000001</v>
      </c>
      <c r="F9" s="45" t="s">
        <v>154</v>
      </c>
      <c r="G9" s="45" t="s">
        <v>231</v>
      </c>
      <c r="H9" s="134"/>
      <c r="I9" s="90"/>
      <c r="J9" s="134"/>
    </row>
    <row r="10" spans="1:10" x14ac:dyDescent="0.25">
      <c r="A10" s="103" t="s">
        <v>229</v>
      </c>
      <c r="B10" s="135" t="s">
        <v>168</v>
      </c>
      <c r="C10" s="52">
        <v>105453286.70999999</v>
      </c>
      <c r="D10" s="57">
        <v>120539487.16</v>
      </c>
      <c r="E10" s="57">
        <f>+C10-D10</f>
        <v>-15086200.450000003</v>
      </c>
      <c r="F10" s="45" t="s">
        <v>155</v>
      </c>
      <c r="G10" s="45" t="s">
        <v>231</v>
      </c>
      <c r="H10" s="134"/>
    </row>
    <row r="11" spans="1:10" x14ac:dyDescent="0.25">
      <c r="A11" s="45"/>
      <c r="B11" s="52"/>
      <c r="C11" s="52"/>
      <c r="D11" s="57"/>
      <c r="E11" s="57"/>
      <c r="F11" s="45"/>
      <c r="G11" s="45"/>
    </row>
    <row r="12" spans="1:10" x14ac:dyDescent="0.25">
      <c r="A12" s="45"/>
      <c r="B12" s="110" t="s">
        <v>6</v>
      </c>
      <c r="C12" s="63">
        <f>SUM(C9:C11)</f>
        <v>82219222.609999985</v>
      </c>
      <c r="D12" s="63">
        <f>SUM(D9:D11)</f>
        <v>120539487.16</v>
      </c>
      <c r="E12" s="63">
        <f>SUM(E9:E11)</f>
        <v>-38320264.550000004</v>
      </c>
      <c r="F12" s="45"/>
      <c r="G12" s="45"/>
    </row>
    <row r="13" spans="1:10" x14ac:dyDescent="0.25">
      <c r="A13" s="93"/>
      <c r="B13" s="25"/>
      <c r="C13" s="26"/>
      <c r="D13" s="27"/>
      <c r="E13" s="27"/>
      <c r="F13" s="11"/>
      <c r="G13" s="11"/>
      <c r="H13" s="169"/>
    </row>
    <row r="14" spans="1:10" x14ac:dyDescent="0.25">
      <c r="A14" s="11"/>
      <c r="B14" s="25"/>
      <c r="C14" s="26"/>
      <c r="D14" s="27"/>
      <c r="E14" s="27"/>
      <c r="F14" s="11"/>
      <c r="G14" s="11"/>
    </row>
    <row r="15" spans="1:10" x14ac:dyDescent="0.25">
      <c r="A15" s="11"/>
      <c r="B15" s="25"/>
      <c r="C15" s="26"/>
      <c r="D15" s="27"/>
      <c r="E15" s="27"/>
      <c r="F15" s="11"/>
      <c r="G15" s="11"/>
    </row>
    <row r="16" spans="1:10" x14ac:dyDescent="0.25">
      <c r="A16" s="11"/>
      <c r="B16" s="25"/>
      <c r="C16" s="26"/>
      <c r="D16" s="27"/>
      <c r="E16" s="27"/>
      <c r="F16" s="11"/>
      <c r="G16" s="11"/>
    </row>
    <row r="17" spans="1:7" x14ac:dyDescent="0.25">
      <c r="A17" s="11"/>
      <c r="B17" s="25"/>
      <c r="C17" s="26"/>
      <c r="D17" s="27"/>
      <c r="E17" s="27"/>
      <c r="F17" s="11"/>
      <c r="G17" s="11"/>
    </row>
    <row r="18" spans="1:7" x14ac:dyDescent="0.25">
      <c r="A18" s="11"/>
      <c r="B18" s="25"/>
      <c r="C18" s="26"/>
      <c r="D18" s="27"/>
      <c r="E18" s="27"/>
      <c r="F18" s="11"/>
      <c r="G18" s="11"/>
    </row>
    <row r="19" spans="1:7" x14ac:dyDescent="0.25">
      <c r="A19" s="11"/>
      <c r="B19" s="25"/>
      <c r="C19" s="26"/>
      <c r="D19" s="27"/>
      <c r="E19" s="27"/>
      <c r="F19" s="11"/>
      <c r="G19" s="11"/>
    </row>
    <row r="20" spans="1:7" x14ac:dyDescent="0.25">
      <c r="A20" s="11"/>
      <c r="B20" s="25"/>
      <c r="C20" s="26"/>
      <c r="D20" s="27"/>
      <c r="E20" s="27"/>
      <c r="F20" s="11"/>
      <c r="G20" s="11"/>
    </row>
    <row r="21" spans="1:7" x14ac:dyDescent="0.25">
      <c r="A21" s="11"/>
      <c r="B21" s="25"/>
      <c r="C21" s="26"/>
      <c r="D21" s="27"/>
      <c r="E21" s="27"/>
      <c r="F21" s="11"/>
      <c r="G21" s="11"/>
    </row>
    <row r="22" spans="1:7" x14ac:dyDescent="0.25">
      <c r="A22" s="11"/>
      <c r="B22" s="25"/>
      <c r="C22" s="26"/>
      <c r="D22" s="27"/>
      <c r="E22" s="27"/>
      <c r="F22" s="11"/>
      <c r="G22" s="11"/>
    </row>
    <row r="23" spans="1:7" x14ac:dyDescent="0.25">
      <c r="A23" s="11"/>
      <c r="B23" s="194"/>
      <c r="C23" s="194"/>
      <c r="D23" s="195"/>
      <c r="E23" s="195"/>
      <c r="F23" s="11"/>
      <c r="G23" s="11"/>
    </row>
  </sheetData>
  <protectedRanges>
    <protectedRange sqref="B9:D22 E12" name="Rango1_1"/>
  </protectedRanges>
  <mergeCells count="8">
    <mergeCell ref="A7:B7"/>
    <mergeCell ref="B23:E23"/>
    <mergeCell ref="A6:G6"/>
    <mergeCell ref="F1:G1"/>
    <mergeCell ref="A2:G2"/>
    <mergeCell ref="A3:G3"/>
    <mergeCell ref="A4:G4"/>
    <mergeCell ref="A5:G5"/>
  </mergeCells>
  <pageMargins left="1.4960629921259843" right="0.70866141732283472" top="0.74803149606299213" bottom="0.74803149606299213" header="0.31496062992125984" footer="0.31496062992125984"/>
  <pageSetup scale="77" orientation="landscape" horizontalDpi="360" verticalDpi="36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3"/>
  <sheetViews>
    <sheetView showGridLines="0" view="pageBreakPreview" zoomScaleNormal="100" zoomScaleSheetLayoutView="100" workbookViewId="0">
      <selection activeCell="C19" sqref="C19"/>
    </sheetView>
  </sheetViews>
  <sheetFormatPr baseColWidth="10" defaultRowHeight="15" x14ac:dyDescent="0.25"/>
  <cols>
    <col min="1" max="1" width="11.42578125" style="4"/>
    <col min="2" max="2" width="31.7109375" style="4" customWidth="1"/>
    <col min="3" max="3" width="17.140625" style="4" customWidth="1"/>
    <col min="4" max="4" width="16.5703125" style="4" customWidth="1"/>
    <col min="5" max="5" width="15.5703125" style="4" customWidth="1"/>
    <col min="6" max="6" width="11.42578125" style="4" customWidth="1"/>
    <col min="7" max="7" width="30.5703125" style="4" customWidth="1"/>
    <col min="8" max="16384" width="11.42578125" style="4"/>
  </cols>
  <sheetData>
    <row r="1" spans="1:7" x14ac:dyDescent="0.25">
      <c r="A1" s="87"/>
      <c r="B1" s="87"/>
      <c r="C1" s="87"/>
      <c r="D1" s="87"/>
      <c r="E1" s="2"/>
      <c r="F1" s="214" t="s">
        <v>182</v>
      </c>
      <c r="G1" s="214"/>
    </row>
    <row r="2" spans="1:7" x14ac:dyDescent="0.25">
      <c r="A2" s="180" t="s">
        <v>121</v>
      </c>
      <c r="B2" s="180"/>
      <c r="C2" s="180"/>
      <c r="D2" s="180"/>
      <c r="E2" s="180"/>
      <c r="F2" s="180"/>
      <c r="G2" s="180"/>
    </row>
    <row r="3" spans="1:7" ht="15.75" customHeight="1" x14ac:dyDescent="0.25">
      <c r="A3" s="180" t="s">
        <v>9</v>
      </c>
      <c r="B3" s="180"/>
      <c r="C3" s="180"/>
      <c r="D3" s="180"/>
      <c r="E3" s="180"/>
      <c r="F3" s="180"/>
      <c r="G3" s="180"/>
    </row>
    <row r="4" spans="1:7" x14ac:dyDescent="0.25">
      <c r="A4" s="180" t="s">
        <v>67</v>
      </c>
      <c r="B4" s="180"/>
      <c r="C4" s="180"/>
      <c r="D4" s="180"/>
      <c r="E4" s="180"/>
      <c r="F4" s="180"/>
      <c r="G4" s="180"/>
    </row>
    <row r="5" spans="1:7" x14ac:dyDescent="0.25">
      <c r="A5" s="182" t="s">
        <v>186</v>
      </c>
      <c r="B5" s="182"/>
      <c r="C5" s="182"/>
      <c r="D5" s="182"/>
      <c r="E5" s="182"/>
      <c r="F5" s="182"/>
      <c r="G5" s="182"/>
    </row>
    <row r="6" spans="1:7" x14ac:dyDescent="0.25">
      <c r="A6" s="182"/>
      <c r="B6" s="182"/>
      <c r="C6" s="182"/>
      <c r="D6" s="182"/>
      <c r="E6" s="182"/>
      <c r="F6" s="182"/>
      <c r="G6" s="182"/>
    </row>
    <row r="7" spans="1:7" x14ac:dyDescent="0.25">
      <c r="A7" s="211"/>
      <c r="B7" s="211"/>
      <c r="C7" s="6"/>
      <c r="D7" s="6"/>
      <c r="E7" s="6"/>
      <c r="F7" s="5"/>
      <c r="G7" s="5"/>
    </row>
    <row r="8" spans="1:7" ht="22.5" customHeight="1" x14ac:dyDescent="0.25">
      <c r="A8" s="150" t="s">
        <v>13</v>
      </c>
      <c r="B8" s="151" t="s">
        <v>14</v>
      </c>
      <c r="C8" s="152" t="s">
        <v>7</v>
      </c>
      <c r="D8" s="152" t="s">
        <v>8</v>
      </c>
      <c r="E8" s="152" t="s">
        <v>68</v>
      </c>
      <c r="F8" s="152" t="s">
        <v>15</v>
      </c>
      <c r="G8" s="152" t="s">
        <v>57</v>
      </c>
    </row>
    <row r="9" spans="1:7" x14ac:dyDescent="0.25">
      <c r="A9" s="45"/>
      <c r="B9" s="46"/>
      <c r="C9" s="60"/>
      <c r="D9" s="57"/>
      <c r="E9" s="57"/>
      <c r="F9" s="113"/>
      <c r="G9" s="45"/>
    </row>
    <row r="10" spans="1:7" x14ac:dyDescent="0.25">
      <c r="A10" s="45"/>
      <c r="B10" s="46"/>
      <c r="C10" s="57"/>
      <c r="D10" s="57"/>
      <c r="E10" s="57"/>
      <c r="F10" s="113"/>
      <c r="G10" s="45"/>
    </row>
    <row r="11" spans="1:7" x14ac:dyDescent="0.25">
      <c r="A11" s="45"/>
      <c r="B11" s="46"/>
      <c r="C11" s="52"/>
      <c r="D11" s="57"/>
      <c r="E11" s="57"/>
      <c r="F11" s="45"/>
      <c r="G11" s="45"/>
    </row>
    <row r="12" spans="1:7" x14ac:dyDescent="0.25">
      <c r="A12" s="45"/>
      <c r="B12" s="110" t="s">
        <v>6</v>
      </c>
      <c r="C12" s="63">
        <f>SUM(C9:C11)</f>
        <v>0</v>
      </c>
      <c r="D12" s="63">
        <f>SUM(D9:D11)</f>
        <v>0</v>
      </c>
      <c r="E12" s="63">
        <f>SUM(E9:E11)</f>
        <v>0</v>
      </c>
      <c r="F12" s="45"/>
      <c r="G12" s="45"/>
    </row>
    <row r="13" spans="1:7" ht="22.5" customHeight="1" x14ac:dyDescent="0.25">
      <c r="A13" s="93"/>
      <c r="B13" s="25"/>
      <c r="C13" s="26"/>
      <c r="D13" s="27"/>
      <c r="E13" s="27"/>
      <c r="F13" s="11"/>
      <c r="G13" s="11"/>
    </row>
    <row r="14" spans="1:7" x14ac:dyDescent="0.25">
      <c r="A14" s="11"/>
      <c r="B14" s="25"/>
      <c r="C14" s="26"/>
      <c r="D14" s="27"/>
      <c r="E14" s="27"/>
      <c r="F14" s="11"/>
      <c r="G14" s="11"/>
    </row>
    <row r="15" spans="1:7" x14ac:dyDescent="0.25">
      <c r="A15" s="11"/>
      <c r="B15" s="25"/>
      <c r="C15" s="26"/>
      <c r="D15" s="27"/>
      <c r="E15" s="27"/>
      <c r="F15" s="11"/>
      <c r="G15" s="11"/>
    </row>
    <row r="16" spans="1:7" x14ac:dyDescent="0.25">
      <c r="A16" s="11"/>
      <c r="B16" s="25"/>
      <c r="C16" s="26"/>
      <c r="D16" s="27"/>
      <c r="E16" s="27"/>
      <c r="F16" s="11"/>
      <c r="G16" s="11"/>
    </row>
    <row r="17" spans="1:7" x14ac:dyDescent="0.25">
      <c r="A17" s="11"/>
      <c r="B17" s="25"/>
      <c r="C17" s="26"/>
      <c r="D17" s="27"/>
      <c r="E17" s="27"/>
      <c r="F17" s="11"/>
      <c r="G17" s="11"/>
    </row>
    <row r="18" spans="1:7" x14ac:dyDescent="0.25">
      <c r="A18" s="11"/>
      <c r="B18" s="25"/>
      <c r="C18" s="26"/>
      <c r="D18" s="27"/>
      <c r="E18" s="27"/>
      <c r="F18" s="11"/>
      <c r="G18" s="11"/>
    </row>
    <row r="19" spans="1:7" x14ac:dyDescent="0.25">
      <c r="A19" s="11"/>
      <c r="B19" s="25"/>
      <c r="C19" s="26"/>
      <c r="D19" s="27"/>
      <c r="E19" s="27"/>
      <c r="F19" s="11"/>
      <c r="G19" s="11"/>
    </row>
    <row r="20" spans="1:7" x14ac:dyDescent="0.25">
      <c r="A20" s="11"/>
      <c r="B20" s="25"/>
      <c r="C20" s="26"/>
      <c r="D20" s="27"/>
      <c r="E20" s="27"/>
      <c r="F20" s="11"/>
      <c r="G20" s="11"/>
    </row>
    <row r="21" spans="1:7" x14ac:dyDescent="0.25">
      <c r="A21" s="11"/>
      <c r="B21" s="25"/>
      <c r="C21" s="26"/>
      <c r="D21" s="27"/>
      <c r="E21" s="27"/>
      <c r="F21" s="11"/>
      <c r="G21" s="11"/>
    </row>
    <row r="22" spans="1:7" x14ac:dyDescent="0.25">
      <c r="A22" s="11"/>
      <c r="B22" s="25"/>
      <c r="C22" s="26"/>
      <c r="D22" s="27"/>
      <c r="E22" s="27"/>
      <c r="F22" s="11"/>
      <c r="G22" s="11"/>
    </row>
    <row r="23" spans="1:7" x14ac:dyDescent="0.25">
      <c r="A23" s="11"/>
      <c r="B23" s="194"/>
      <c r="C23" s="194"/>
      <c r="D23" s="195"/>
      <c r="E23" s="195"/>
      <c r="F23" s="11"/>
      <c r="G23" s="11"/>
    </row>
  </sheetData>
  <protectedRanges>
    <protectedRange sqref="B11:D22 E12" name="Rango1_1"/>
    <protectedRange sqref="B9:D9" name="Rango1_1_1"/>
    <protectedRange sqref="B10:D10" name="Rango1_1_2"/>
  </protectedRanges>
  <mergeCells count="8">
    <mergeCell ref="A7:B7"/>
    <mergeCell ref="B23:E23"/>
    <mergeCell ref="A6:G6"/>
    <mergeCell ref="F1:G1"/>
    <mergeCell ref="A2:G2"/>
    <mergeCell ref="A3:G3"/>
    <mergeCell ref="A4:G4"/>
    <mergeCell ref="A5:G5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1FFC9-B8F6-431E-B717-CC3C0A15E4C3}">
  <dimension ref="B1:I29"/>
  <sheetViews>
    <sheetView showGridLines="0" view="pageBreakPreview" zoomScaleNormal="100" zoomScaleSheetLayoutView="100" workbookViewId="0">
      <selection activeCell="F29" sqref="F29"/>
    </sheetView>
  </sheetViews>
  <sheetFormatPr baseColWidth="10" defaultColWidth="11.42578125" defaultRowHeight="15" x14ac:dyDescent="0.25"/>
  <cols>
    <col min="1" max="1" width="11.42578125" style="36"/>
    <col min="2" max="2" width="35.28515625" style="36" customWidth="1"/>
    <col min="3" max="3" width="34.140625" style="36" bestFit="1" customWidth="1"/>
    <col min="4" max="4" width="20.7109375" style="36" customWidth="1"/>
    <col min="5" max="5" width="20" style="36" customWidth="1"/>
    <col min="6" max="6" width="41.42578125" style="36" customWidth="1"/>
    <col min="7" max="16384" width="11.42578125" style="36"/>
  </cols>
  <sheetData>
    <row r="1" spans="2:8" x14ac:dyDescent="0.25">
      <c r="B1" s="34"/>
      <c r="C1" s="34"/>
      <c r="D1" s="34"/>
      <c r="F1" s="35" t="s">
        <v>183</v>
      </c>
    </row>
    <row r="2" spans="2:8" x14ac:dyDescent="0.25">
      <c r="B2" s="180" t="s">
        <v>121</v>
      </c>
      <c r="C2" s="180"/>
      <c r="D2" s="180"/>
      <c r="E2" s="180"/>
      <c r="F2" s="88"/>
      <c r="G2" s="88"/>
      <c r="H2" s="88"/>
    </row>
    <row r="3" spans="2:8" ht="15.75" customHeight="1" x14ac:dyDescent="0.25">
      <c r="B3" s="217" t="s">
        <v>9</v>
      </c>
      <c r="C3" s="217"/>
      <c r="D3" s="217"/>
      <c r="E3" s="217"/>
      <c r="F3" s="44"/>
      <c r="G3" s="91"/>
      <c r="H3" s="91"/>
    </row>
    <row r="4" spans="2:8" x14ac:dyDescent="0.25">
      <c r="B4" s="217" t="s">
        <v>69</v>
      </c>
      <c r="C4" s="217"/>
      <c r="D4" s="217"/>
      <c r="E4" s="217"/>
      <c r="F4" s="44"/>
      <c r="G4" s="91"/>
      <c r="H4" s="91"/>
    </row>
    <row r="5" spans="2:8" x14ac:dyDescent="0.25">
      <c r="B5" s="218" t="s">
        <v>1</v>
      </c>
      <c r="C5" s="218"/>
      <c r="D5" s="218"/>
      <c r="E5" s="218"/>
      <c r="F5" s="43"/>
    </row>
    <row r="6" spans="2:8" x14ac:dyDescent="0.25">
      <c r="B6" s="149"/>
      <c r="C6" s="149"/>
      <c r="D6" s="149"/>
      <c r="E6" s="149"/>
    </row>
    <row r="7" spans="2:8" x14ac:dyDescent="0.25">
      <c r="B7" s="157" t="s">
        <v>236</v>
      </c>
      <c r="C7" s="157"/>
      <c r="D7" s="158"/>
      <c r="E7" s="158"/>
    </row>
    <row r="8" spans="2:8" ht="22.5" customHeight="1" x14ac:dyDescent="0.25">
      <c r="B8" s="168" t="s">
        <v>13</v>
      </c>
      <c r="C8" s="168" t="s">
        <v>0</v>
      </c>
      <c r="D8" s="167">
        <v>2022</v>
      </c>
      <c r="E8" s="167">
        <v>2021</v>
      </c>
    </row>
    <row r="9" spans="2:8" x14ac:dyDescent="0.25">
      <c r="B9" s="215" t="s">
        <v>237</v>
      </c>
      <c r="C9" s="216"/>
      <c r="D9" s="114"/>
      <c r="E9" s="114"/>
    </row>
    <row r="10" spans="2:8" x14ac:dyDescent="0.25">
      <c r="B10" s="160"/>
      <c r="C10" s="160"/>
      <c r="D10" s="177"/>
      <c r="E10" s="165"/>
    </row>
    <row r="11" spans="2:8" x14ac:dyDescent="0.25">
      <c r="B11" s="159"/>
      <c r="C11" s="159"/>
      <c r="D11" s="114"/>
      <c r="E11" s="114"/>
    </row>
    <row r="12" spans="2:8" x14ac:dyDescent="0.25">
      <c r="B12" s="215" t="s">
        <v>238</v>
      </c>
      <c r="C12" s="216"/>
      <c r="D12" s="166"/>
      <c r="E12" s="166"/>
    </row>
    <row r="13" spans="2:8" x14ac:dyDescent="0.25">
      <c r="B13" s="159" t="s">
        <v>241</v>
      </c>
      <c r="C13" s="159"/>
      <c r="D13" s="177">
        <v>180524561.80000001</v>
      </c>
      <c r="E13" s="178">
        <v>19696979.52</v>
      </c>
    </row>
    <row r="14" spans="2:8" x14ac:dyDescent="0.25">
      <c r="B14" s="161"/>
      <c r="C14" s="161"/>
      <c r="D14" s="166"/>
      <c r="E14" s="166"/>
    </row>
    <row r="15" spans="2:8" x14ac:dyDescent="0.25">
      <c r="B15" s="215" t="s">
        <v>70</v>
      </c>
      <c r="C15" s="216"/>
      <c r="D15" s="166"/>
      <c r="E15" s="166"/>
    </row>
    <row r="16" spans="2:8" x14ac:dyDescent="0.25">
      <c r="B16" s="161"/>
      <c r="C16" s="161"/>
      <c r="D16" s="166"/>
      <c r="E16" s="166"/>
    </row>
    <row r="17" spans="2:9" ht="14.25" customHeight="1" x14ac:dyDescent="0.25">
      <c r="B17" s="159"/>
      <c r="C17" s="159"/>
      <c r="D17" s="166"/>
      <c r="E17" s="166"/>
    </row>
    <row r="18" spans="2:9" ht="14.25" customHeight="1" x14ac:dyDescent="0.25">
      <c r="B18" s="215" t="s">
        <v>239</v>
      </c>
      <c r="C18" s="216"/>
      <c r="D18" s="166"/>
      <c r="E18" s="166"/>
    </row>
    <row r="19" spans="2:9" ht="14.25" customHeight="1" x14ac:dyDescent="0.25">
      <c r="B19" s="159"/>
      <c r="C19" s="159"/>
      <c r="D19" s="166"/>
      <c r="E19" s="166"/>
    </row>
    <row r="20" spans="2:9" ht="14.25" customHeight="1" x14ac:dyDescent="0.25">
      <c r="B20" s="159"/>
      <c r="C20" s="159"/>
      <c r="D20" s="166"/>
      <c r="E20" s="166"/>
    </row>
    <row r="21" spans="2:9" ht="14.25" customHeight="1" x14ac:dyDescent="0.25">
      <c r="B21" s="215" t="s">
        <v>240</v>
      </c>
      <c r="C21" s="216"/>
      <c r="D21" s="166"/>
      <c r="E21" s="166"/>
    </row>
    <row r="22" spans="2:9" ht="14.25" customHeight="1" x14ac:dyDescent="0.25">
      <c r="B22" s="159"/>
      <c r="C22" s="159"/>
      <c r="D22" s="166"/>
      <c r="E22" s="166"/>
    </row>
    <row r="23" spans="2:9" ht="14.25" customHeight="1" x14ac:dyDescent="0.25">
      <c r="B23" s="159"/>
      <c r="C23" s="159"/>
      <c r="D23" s="166"/>
      <c r="E23" s="166"/>
    </row>
    <row r="24" spans="2:9" x14ac:dyDescent="0.25">
      <c r="B24" s="162"/>
      <c r="C24" s="162" t="s">
        <v>232</v>
      </c>
      <c r="D24" s="164">
        <f>SUM(D9:D17)</f>
        <v>180524561.80000001</v>
      </c>
      <c r="E24" s="164">
        <f>SUM(E9:E17)</f>
        <v>19696979.52</v>
      </c>
    </row>
    <row r="25" spans="2:9" x14ac:dyDescent="0.25">
      <c r="B25" s="163"/>
      <c r="C25" s="163"/>
      <c r="D25" s="163"/>
      <c r="E25" s="163"/>
      <c r="F25" s="4"/>
      <c r="G25" s="4"/>
      <c r="H25" s="11"/>
      <c r="I25" s="4"/>
    </row>
    <row r="26" spans="2:9" x14ac:dyDescent="0.25">
      <c r="B26" s="163"/>
      <c r="C26" s="163"/>
      <c r="D26" s="163"/>
      <c r="E26" s="163"/>
      <c r="F26" s="4"/>
      <c r="G26" s="4"/>
      <c r="H26" s="11"/>
      <c r="I26" s="4"/>
    </row>
    <row r="27" spans="2:9" x14ac:dyDescent="0.25">
      <c r="B27" s="163"/>
      <c r="C27" s="163"/>
      <c r="D27" s="163"/>
      <c r="E27" s="163"/>
      <c r="F27" s="4"/>
      <c r="G27" s="4"/>
      <c r="H27" s="11"/>
      <c r="I27" s="4"/>
    </row>
    <row r="28" spans="2:9" x14ac:dyDescent="0.25">
      <c r="B28" s="163"/>
      <c r="C28" s="163"/>
      <c r="D28" s="163"/>
      <c r="E28" s="163"/>
      <c r="F28" s="4"/>
      <c r="G28" s="4"/>
      <c r="H28" s="11"/>
      <c r="I28" s="4"/>
    </row>
    <row r="29" spans="2:9" ht="16.5" x14ac:dyDescent="0.3">
      <c r="B29" s="37"/>
      <c r="C29" s="37"/>
      <c r="D29" s="37"/>
      <c r="E29" s="37"/>
    </row>
  </sheetData>
  <protectedRanges>
    <protectedRange sqref="D9:E24" name="Rango1_1"/>
    <protectedRange sqref="B14:C23" name="Rango1"/>
  </protectedRanges>
  <mergeCells count="9">
    <mergeCell ref="B21:C21"/>
    <mergeCell ref="B3:E3"/>
    <mergeCell ref="B4:E4"/>
    <mergeCell ref="B5:E5"/>
    <mergeCell ref="B2:E2"/>
    <mergeCell ref="B9:C9"/>
    <mergeCell ref="B12:C12"/>
    <mergeCell ref="B15:C15"/>
    <mergeCell ref="B18:C18"/>
  </mergeCells>
  <pageMargins left="1.4960629921259843" right="0.70866141732283472" top="0.74803149606299213" bottom="0.74803149606299213" header="0.31496062992125984" footer="0.31496062992125984"/>
  <pageSetup scale="70" orientation="landscape" horizontalDpi="360" verticalDpi="36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I54"/>
  <sheetViews>
    <sheetView showGridLines="0" view="pageBreakPreview" zoomScale="110" zoomScaleNormal="110" zoomScaleSheetLayoutView="110" workbookViewId="0">
      <selection activeCell="D9" sqref="D9"/>
    </sheetView>
  </sheetViews>
  <sheetFormatPr baseColWidth="10" defaultRowHeight="15" x14ac:dyDescent="0.25"/>
  <cols>
    <col min="1" max="1" width="6.42578125" style="36" customWidth="1"/>
    <col min="2" max="2" width="23.7109375" style="36" customWidth="1"/>
    <col min="3" max="3" width="46" style="36" customWidth="1"/>
    <col min="4" max="4" width="14.7109375" style="36" customWidth="1"/>
    <col min="5" max="5" width="15.5703125" style="36" bestFit="1" customWidth="1"/>
    <col min="6" max="6" width="18.140625" style="36" customWidth="1"/>
    <col min="7" max="16384" width="11.42578125" style="36"/>
  </cols>
  <sheetData>
    <row r="1" spans="2:8" x14ac:dyDescent="0.25">
      <c r="B1" s="92"/>
      <c r="C1" s="92"/>
      <c r="D1" s="91"/>
      <c r="E1" s="35"/>
      <c r="F1" s="35" t="s">
        <v>184</v>
      </c>
      <c r="G1" s="34"/>
    </row>
    <row r="2" spans="2:8" x14ac:dyDescent="0.25">
      <c r="B2" s="217" t="s">
        <v>121</v>
      </c>
      <c r="C2" s="217"/>
      <c r="D2" s="217"/>
      <c r="E2" s="217"/>
      <c r="F2" s="217"/>
      <c r="G2" s="34"/>
      <c r="H2" s="34"/>
    </row>
    <row r="3" spans="2:8" ht="15.75" customHeight="1" x14ac:dyDescent="0.25">
      <c r="B3" s="217" t="s">
        <v>117</v>
      </c>
      <c r="C3" s="217"/>
      <c r="D3" s="217"/>
      <c r="E3" s="217"/>
      <c r="F3" s="217"/>
      <c r="G3" s="34"/>
      <c r="H3" s="34"/>
    </row>
    <row r="4" spans="2:8" ht="8.25" customHeight="1" x14ac:dyDescent="0.25">
      <c r="B4" s="44"/>
      <c r="C4" s="44"/>
      <c r="D4" s="44"/>
      <c r="E4" s="44"/>
      <c r="F4" s="44"/>
      <c r="G4" s="34"/>
      <c r="H4" s="34"/>
    </row>
    <row r="5" spans="2:8" x14ac:dyDescent="0.25">
      <c r="B5" s="218" t="s">
        <v>116</v>
      </c>
      <c r="C5" s="218"/>
      <c r="D5" s="218"/>
      <c r="E5" s="218"/>
      <c r="F5" s="218"/>
      <c r="G5" s="34"/>
      <c r="H5" s="34"/>
    </row>
    <row r="6" spans="2:8" x14ac:dyDescent="0.25">
      <c r="B6" s="43"/>
      <c r="C6" s="43"/>
      <c r="D6" s="43"/>
      <c r="E6" s="43"/>
      <c r="F6" s="43"/>
      <c r="G6" s="34"/>
      <c r="H6" s="34"/>
    </row>
    <row r="7" spans="2:8" ht="37.5" customHeight="1" x14ac:dyDescent="0.25">
      <c r="B7" s="219" t="s">
        <v>115</v>
      </c>
      <c r="C7" s="219"/>
      <c r="D7" s="219"/>
      <c r="E7" s="219"/>
      <c r="F7" s="219"/>
      <c r="G7" s="34"/>
      <c r="H7" s="34"/>
    </row>
    <row r="8" spans="2:8" x14ac:dyDescent="0.25">
      <c r="B8" s="42"/>
      <c r="C8" s="42"/>
      <c r="D8" s="42"/>
      <c r="E8" s="42"/>
      <c r="F8" s="38"/>
      <c r="G8" s="34"/>
      <c r="H8" s="34"/>
    </row>
    <row r="9" spans="2:8" x14ac:dyDescent="0.25">
      <c r="B9" s="73" t="s">
        <v>118</v>
      </c>
      <c r="C9" s="73"/>
      <c r="D9" s="40"/>
      <c r="E9" s="40"/>
      <c r="F9" s="38"/>
      <c r="G9" s="34"/>
      <c r="H9" s="34"/>
    </row>
    <row r="10" spans="2:8" ht="15" customHeight="1" x14ac:dyDescent="0.25">
      <c r="B10" s="73"/>
      <c r="C10" s="73"/>
      <c r="D10" s="40"/>
      <c r="E10" s="40"/>
      <c r="F10" s="38"/>
    </row>
    <row r="11" spans="2:8" ht="18" customHeight="1" x14ac:dyDescent="0.25">
      <c r="B11" s="220" t="s">
        <v>114</v>
      </c>
      <c r="C11" s="220"/>
      <c r="D11" s="73"/>
      <c r="E11" s="73"/>
      <c r="F11" s="74"/>
    </row>
    <row r="12" spans="2:8" ht="32.25" customHeight="1" x14ac:dyDescent="0.25">
      <c r="B12" s="99" t="s">
        <v>113</v>
      </c>
      <c r="C12" s="221" t="s">
        <v>112</v>
      </c>
      <c r="D12" s="221"/>
      <c r="E12" s="221"/>
      <c r="F12" s="221"/>
    </row>
    <row r="13" spans="2:8" ht="32.25" customHeight="1" x14ac:dyDescent="0.25">
      <c r="B13" s="75" t="s">
        <v>111</v>
      </c>
      <c r="C13" s="75" t="s">
        <v>110</v>
      </c>
      <c r="D13" s="75"/>
      <c r="E13" s="75"/>
      <c r="F13" s="75"/>
    </row>
    <row r="14" spans="2:8" ht="27" customHeight="1" x14ac:dyDescent="0.25">
      <c r="B14" s="75" t="s">
        <v>109</v>
      </c>
      <c r="C14" s="221" t="s">
        <v>108</v>
      </c>
      <c r="D14" s="221"/>
      <c r="E14" s="221"/>
      <c r="F14" s="221"/>
      <c r="G14" s="34"/>
      <c r="H14" s="34"/>
    </row>
    <row r="15" spans="2:8" ht="22.5" customHeight="1" x14ac:dyDescent="0.25">
      <c r="B15" s="75" t="s">
        <v>107</v>
      </c>
      <c r="C15" s="221" t="s">
        <v>106</v>
      </c>
      <c r="D15" s="221"/>
      <c r="E15" s="221"/>
      <c r="F15" s="221"/>
      <c r="G15" s="34"/>
      <c r="H15" s="34"/>
    </row>
    <row r="16" spans="2:8" x14ac:dyDescent="0.25">
      <c r="B16" s="73"/>
      <c r="C16" s="76"/>
      <c r="D16" s="76"/>
      <c r="E16" s="76"/>
      <c r="F16" s="76"/>
      <c r="G16" s="34"/>
      <c r="H16" s="34"/>
    </row>
    <row r="17" spans="2:9" ht="53.25" customHeight="1" x14ac:dyDescent="0.25">
      <c r="B17" s="99" t="s">
        <v>105</v>
      </c>
      <c r="C17" s="75" t="s">
        <v>104</v>
      </c>
      <c r="D17" s="74"/>
      <c r="E17" s="74"/>
      <c r="F17" s="74"/>
      <c r="G17" s="41"/>
      <c r="H17" s="41"/>
    </row>
    <row r="18" spans="2:9" x14ac:dyDescent="0.25">
      <c r="B18" s="75" t="s">
        <v>103</v>
      </c>
      <c r="C18" s="74"/>
      <c r="D18" s="74"/>
      <c r="E18" s="74"/>
      <c r="F18" s="74"/>
      <c r="G18" s="34"/>
      <c r="H18" s="34"/>
      <c r="I18" s="39"/>
    </row>
    <row r="19" spans="2:9" x14ac:dyDescent="0.25">
      <c r="B19" s="73"/>
      <c r="C19" s="74"/>
      <c r="D19" s="74"/>
      <c r="E19" s="74"/>
      <c r="F19" s="74"/>
      <c r="G19" s="34"/>
      <c r="H19" s="34"/>
      <c r="I19" s="39"/>
    </row>
    <row r="20" spans="2:9" x14ac:dyDescent="0.25">
      <c r="B20" s="73" t="s">
        <v>102</v>
      </c>
      <c r="C20" s="73"/>
      <c r="D20" s="73"/>
      <c r="E20" s="73"/>
      <c r="F20" s="74"/>
      <c r="G20" s="39"/>
      <c r="H20" s="39"/>
      <c r="I20" s="39"/>
    </row>
    <row r="21" spans="2:9" x14ac:dyDescent="0.25">
      <c r="B21" s="73"/>
      <c r="C21" s="73"/>
      <c r="D21" s="73"/>
      <c r="E21" s="73"/>
      <c r="F21" s="74"/>
      <c r="G21" s="39"/>
      <c r="H21" s="39"/>
      <c r="I21" s="39"/>
    </row>
    <row r="22" spans="2:9" x14ac:dyDescent="0.25">
      <c r="B22" s="73"/>
      <c r="C22" s="73"/>
      <c r="D22" s="73"/>
      <c r="E22" s="73"/>
      <c r="F22" s="74"/>
      <c r="G22" s="39"/>
      <c r="H22" s="39"/>
      <c r="I22" s="39"/>
    </row>
    <row r="23" spans="2:9" ht="16.5" customHeight="1" x14ac:dyDescent="0.25">
      <c r="B23" s="98" t="s">
        <v>119</v>
      </c>
      <c r="C23" s="74"/>
      <c r="D23" s="74"/>
      <c r="E23" s="74"/>
      <c r="F23" s="74"/>
      <c r="G23" s="39"/>
      <c r="H23" s="39"/>
      <c r="I23" s="39"/>
    </row>
    <row r="24" spans="2:9" x14ac:dyDescent="0.25">
      <c r="B24" s="74"/>
      <c r="C24" s="222" t="s">
        <v>101</v>
      </c>
      <c r="D24" s="222"/>
      <c r="E24" s="222"/>
      <c r="F24" s="222"/>
      <c r="G24" s="39"/>
      <c r="H24" s="39"/>
      <c r="I24" s="39"/>
    </row>
    <row r="25" spans="2:9" x14ac:dyDescent="0.25">
      <c r="B25" s="155" t="s">
        <v>100</v>
      </c>
      <c r="C25" s="155" t="s">
        <v>99</v>
      </c>
      <c r="D25" s="156" t="s">
        <v>98</v>
      </c>
      <c r="E25" s="156" t="s">
        <v>97</v>
      </c>
      <c r="F25" s="156" t="s">
        <v>96</v>
      </c>
    </row>
    <row r="26" spans="2:9" x14ac:dyDescent="0.25">
      <c r="B26" s="78" t="s">
        <v>95</v>
      </c>
      <c r="C26" s="79" t="s">
        <v>94</v>
      </c>
      <c r="D26" s="115">
        <v>0</v>
      </c>
      <c r="E26" s="176">
        <v>1324357078.97</v>
      </c>
      <c r="F26" s="176">
        <f>+D26-E26</f>
        <v>-1324357078.97</v>
      </c>
    </row>
    <row r="27" spans="2:9" x14ac:dyDescent="0.25">
      <c r="B27" s="78" t="s">
        <v>93</v>
      </c>
      <c r="C27" s="79" t="s">
        <v>92</v>
      </c>
      <c r="D27" s="115">
        <v>0</v>
      </c>
      <c r="E27" s="176">
        <v>313765297.85000002</v>
      </c>
      <c r="F27" s="176">
        <f t="shared" ref="F27:F37" si="0">+D27-E27</f>
        <v>-313765297.85000002</v>
      </c>
    </row>
    <row r="28" spans="2:9" x14ac:dyDescent="0.25">
      <c r="B28" s="78" t="s">
        <v>91</v>
      </c>
      <c r="C28" s="79" t="s">
        <v>90</v>
      </c>
      <c r="D28" s="115">
        <v>0</v>
      </c>
      <c r="E28" s="118">
        <v>94057628</v>
      </c>
      <c r="F28" s="176">
        <f t="shared" si="0"/>
        <v>-94057628</v>
      </c>
    </row>
    <row r="29" spans="2:9" x14ac:dyDescent="0.25">
      <c r="B29" s="79" t="s">
        <v>89</v>
      </c>
      <c r="C29" s="79" t="s">
        <v>88</v>
      </c>
      <c r="D29" s="115">
        <v>0</v>
      </c>
      <c r="E29" s="118">
        <v>4111868.6</v>
      </c>
      <c r="F29" s="176">
        <f t="shared" si="0"/>
        <v>-4111868.6</v>
      </c>
    </row>
    <row r="30" spans="2:9" x14ac:dyDescent="0.25">
      <c r="B30" s="79" t="s">
        <v>87</v>
      </c>
      <c r="C30" s="79" t="s">
        <v>86</v>
      </c>
      <c r="D30" s="115">
        <v>0</v>
      </c>
      <c r="E30" s="118">
        <v>1100537540.52</v>
      </c>
      <c r="F30" s="176">
        <f t="shared" si="0"/>
        <v>-1100537540.52</v>
      </c>
    </row>
    <row r="31" spans="2:9" x14ac:dyDescent="0.25">
      <c r="B31" s="79" t="s">
        <v>85</v>
      </c>
      <c r="C31" s="79" t="s">
        <v>84</v>
      </c>
      <c r="D31" s="115">
        <v>0</v>
      </c>
      <c r="E31" s="118">
        <v>1324357078.97</v>
      </c>
      <c r="F31" s="176">
        <f t="shared" si="0"/>
        <v>-1324357078.97</v>
      </c>
    </row>
    <row r="32" spans="2:9" x14ac:dyDescent="0.25">
      <c r="B32" s="79" t="s">
        <v>83</v>
      </c>
      <c r="C32" s="79" t="s">
        <v>82</v>
      </c>
      <c r="D32" s="115">
        <v>0</v>
      </c>
      <c r="E32" s="118">
        <v>446421322.97000003</v>
      </c>
      <c r="F32" s="176">
        <f t="shared" si="0"/>
        <v>-446421322.97000003</v>
      </c>
    </row>
    <row r="33" spans="2:6" x14ac:dyDescent="0.25">
      <c r="B33" s="79" t="s">
        <v>81</v>
      </c>
      <c r="C33" s="79" t="s">
        <v>80</v>
      </c>
      <c r="D33" s="115">
        <v>0</v>
      </c>
      <c r="E33" s="176">
        <v>94057628</v>
      </c>
      <c r="F33" s="176">
        <f t="shared" si="0"/>
        <v>-94057628</v>
      </c>
    </row>
    <row r="34" spans="2:6" x14ac:dyDescent="0.25">
      <c r="B34" s="79" t="s">
        <v>79</v>
      </c>
      <c r="C34" s="79" t="s">
        <v>78</v>
      </c>
      <c r="D34" s="115">
        <v>0</v>
      </c>
      <c r="E34" s="118">
        <v>1480</v>
      </c>
      <c r="F34" s="176">
        <f t="shared" si="0"/>
        <v>-1480</v>
      </c>
    </row>
    <row r="35" spans="2:6" x14ac:dyDescent="0.25">
      <c r="B35" s="79" t="s">
        <v>77</v>
      </c>
      <c r="C35" s="79" t="s">
        <v>76</v>
      </c>
      <c r="D35" s="115">
        <v>0</v>
      </c>
      <c r="E35" s="118">
        <v>25280814.359999999</v>
      </c>
      <c r="F35" s="176">
        <f t="shared" si="0"/>
        <v>-25280814.359999999</v>
      </c>
    </row>
    <row r="36" spans="2:6" x14ac:dyDescent="0.25">
      <c r="B36" s="79" t="s">
        <v>75</v>
      </c>
      <c r="C36" s="79" t="s">
        <v>74</v>
      </c>
      <c r="D36" s="115">
        <v>0</v>
      </c>
      <c r="E36" s="120">
        <v>0</v>
      </c>
      <c r="F36" s="176">
        <f t="shared" si="0"/>
        <v>0</v>
      </c>
    </row>
    <row r="37" spans="2:6" x14ac:dyDescent="0.25">
      <c r="B37" s="80" t="s">
        <v>73</v>
      </c>
      <c r="C37" s="80" t="s">
        <v>72</v>
      </c>
      <c r="D37" s="116">
        <v>0</v>
      </c>
      <c r="E37" s="179">
        <v>946711089.63999999</v>
      </c>
      <c r="F37" s="176">
        <f t="shared" si="0"/>
        <v>-946711089.63999999</v>
      </c>
    </row>
    <row r="38" spans="2:6" x14ac:dyDescent="0.25">
      <c r="B38" s="81"/>
      <c r="C38" s="81"/>
      <c r="D38" s="77"/>
      <c r="E38" s="77"/>
      <c r="F38" s="77"/>
    </row>
    <row r="39" spans="2:6" x14ac:dyDescent="0.25">
      <c r="B39" s="74"/>
      <c r="C39" s="82" t="s">
        <v>71</v>
      </c>
      <c r="D39" s="129">
        <f>SUM(D26:D37)</f>
        <v>0</v>
      </c>
      <c r="E39" s="129">
        <f t="shared" ref="E39:F39" si="1">SUM(E26:E37)</f>
        <v>5673658827.8800001</v>
      </c>
      <c r="F39" s="129">
        <f t="shared" si="1"/>
        <v>-5673658827.8800001</v>
      </c>
    </row>
    <row r="40" spans="2:6" x14ac:dyDescent="0.25">
      <c r="B40" s="74"/>
      <c r="C40" s="83"/>
      <c r="D40" s="84"/>
      <c r="E40" s="84"/>
      <c r="F40" s="84"/>
    </row>
    <row r="41" spans="2:6" x14ac:dyDescent="0.25">
      <c r="B41" s="85"/>
      <c r="C41" s="86"/>
      <c r="D41" s="86"/>
      <c r="E41" s="86"/>
      <c r="F41" s="86"/>
    </row>
    <row r="42" spans="2:6" x14ac:dyDescent="0.25">
      <c r="B42" s="85"/>
      <c r="C42" s="86"/>
      <c r="D42" s="86"/>
      <c r="E42" s="86"/>
      <c r="F42" s="86"/>
    </row>
    <row r="45" spans="2:6" x14ac:dyDescent="0.25">
      <c r="C45" s="225" t="s">
        <v>233</v>
      </c>
    </row>
    <row r="53" spans="2:6" ht="30" customHeight="1" x14ac:dyDescent="0.25">
      <c r="B53" s="223" t="s">
        <v>120</v>
      </c>
      <c r="C53" s="223"/>
      <c r="D53" s="223"/>
      <c r="E53" s="223"/>
      <c r="F53" s="223"/>
    </row>
    <row r="54" spans="2:6" ht="18" customHeight="1" x14ac:dyDescent="0.25">
      <c r="B54" s="100"/>
      <c r="C54" s="100"/>
      <c r="D54" s="100"/>
      <c r="E54" s="100"/>
      <c r="F54" s="100"/>
    </row>
  </sheetData>
  <protectedRanges>
    <protectedRange sqref="B9:H9" name="Rango1_1"/>
  </protectedRanges>
  <mergeCells count="10">
    <mergeCell ref="C12:F12"/>
    <mergeCell ref="C14:F14"/>
    <mergeCell ref="C15:F15"/>
    <mergeCell ref="C24:F24"/>
    <mergeCell ref="B53:F53"/>
    <mergeCell ref="B2:F2"/>
    <mergeCell ref="B3:F3"/>
    <mergeCell ref="B5:F5"/>
    <mergeCell ref="B7:F7"/>
    <mergeCell ref="B11:C11"/>
  </mergeCells>
  <printOptions horizontalCentered="1"/>
  <pageMargins left="0.31496062992125984" right="0.31496062992125984" top="0.35433070866141736" bottom="0.35433070866141736" header="0" footer="0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showGridLines="0" zoomScale="110" zoomScaleNormal="110" workbookViewId="0">
      <selection activeCell="H17" sqref="H17"/>
    </sheetView>
  </sheetViews>
  <sheetFormatPr baseColWidth="10" defaultRowHeight="15" x14ac:dyDescent="0.25"/>
  <cols>
    <col min="1" max="1" width="11.42578125" style="4"/>
    <col min="2" max="2" width="30" style="4" customWidth="1"/>
    <col min="3" max="3" width="16.85546875" style="4" customWidth="1"/>
    <col min="4" max="4" width="16.140625" style="4" customWidth="1"/>
    <col min="5" max="5" width="17.28515625" style="4" customWidth="1"/>
    <col min="6" max="6" width="12.42578125" style="4" customWidth="1"/>
    <col min="7" max="7" width="13.5703125" style="4" customWidth="1"/>
    <col min="8" max="16384" width="11.42578125" style="4"/>
  </cols>
  <sheetData>
    <row r="1" spans="1:8" x14ac:dyDescent="0.25">
      <c r="A1" s="1"/>
      <c r="B1" s="1"/>
      <c r="C1" s="1"/>
      <c r="D1" s="1"/>
      <c r="E1" s="2"/>
      <c r="F1" s="1"/>
      <c r="H1" s="14" t="s">
        <v>170</v>
      </c>
    </row>
    <row r="2" spans="1:8" x14ac:dyDescent="0.25">
      <c r="A2" s="180" t="s">
        <v>121</v>
      </c>
      <c r="B2" s="180"/>
      <c r="C2" s="180"/>
      <c r="D2" s="180"/>
      <c r="E2" s="180"/>
      <c r="F2" s="180"/>
      <c r="G2" s="180"/>
    </row>
    <row r="3" spans="1:8" ht="15.75" customHeight="1" x14ac:dyDescent="0.25">
      <c r="A3" s="180" t="s">
        <v>9</v>
      </c>
      <c r="B3" s="180"/>
      <c r="C3" s="180"/>
      <c r="D3" s="180"/>
      <c r="E3" s="180"/>
      <c r="F3" s="180"/>
      <c r="G3" s="180"/>
    </row>
    <row r="4" spans="1:8" x14ac:dyDescent="0.25">
      <c r="A4" s="180" t="s">
        <v>10</v>
      </c>
      <c r="B4" s="180"/>
      <c r="C4" s="180"/>
      <c r="D4" s="180"/>
      <c r="E4" s="180"/>
      <c r="F4" s="180"/>
      <c r="G4" s="180"/>
    </row>
    <row r="5" spans="1:8" x14ac:dyDescent="0.25">
      <c r="A5" s="182" t="s">
        <v>11</v>
      </c>
      <c r="B5" s="182"/>
      <c r="C5" s="182"/>
      <c r="D5" s="182"/>
      <c r="E5" s="182"/>
      <c r="F5" s="182"/>
      <c r="G5" s="182"/>
    </row>
    <row r="6" spans="1:8" x14ac:dyDescent="0.25">
      <c r="A6" s="182" t="s">
        <v>22</v>
      </c>
      <c r="B6" s="182"/>
      <c r="C6" s="182"/>
      <c r="D6" s="182"/>
      <c r="E6" s="182"/>
      <c r="F6" s="182"/>
      <c r="G6" s="182"/>
    </row>
    <row r="7" spans="1:8" x14ac:dyDescent="0.25">
      <c r="A7" s="182"/>
      <c r="B7" s="182"/>
      <c r="C7" s="182"/>
      <c r="D7" s="182"/>
      <c r="E7" s="182"/>
      <c r="F7" s="182"/>
      <c r="G7" s="182"/>
    </row>
    <row r="8" spans="1:8" x14ac:dyDescent="0.25">
      <c r="A8" s="183" t="s">
        <v>23</v>
      </c>
      <c r="B8" s="183"/>
      <c r="C8" s="54"/>
      <c r="D8" s="54"/>
      <c r="E8" s="54"/>
      <c r="F8" s="50"/>
      <c r="G8" s="50"/>
    </row>
    <row r="9" spans="1:8" ht="24" customHeight="1" x14ac:dyDescent="0.25">
      <c r="A9" s="193" t="s">
        <v>13</v>
      </c>
      <c r="B9" s="193" t="s">
        <v>14</v>
      </c>
      <c r="C9" s="188" t="s">
        <v>16</v>
      </c>
      <c r="D9" s="189" t="s">
        <v>24</v>
      </c>
      <c r="E9" s="190"/>
      <c r="F9" s="189" t="s">
        <v>25</v>
      </c>
      <c r="G9" s="190"/>
    </row>
    <row r="10" spans="1:8" ht="24" x14ac:dyDescent="0.25">
      <c r="A10" s="193"/>
      <c r="B10" s="193"/>
      <c r="C10" s="188"/>
      <c r="D10" s="154" t="s">
        <v>234</v>
      </c>
      <c r="E10" s="154" t="s">
        <v>235</v>
      </c>
      <c r="F10" s="154" t="s">
        <v>15</v>
      </c>
      <c r="G10" s="154" t="s">
        <v>26</v>
      </c>
    </row>
    <row r="11" spans="1:8" ht="36" x14ac:dyDescent="0.25">
      <c r="A11" s="130">
        <v>1131</v>
      </c>
      <c r="B11" s="46" t="s">
        <v>126</v>
      </c>
      <c r="C11" s="55">
        <v>6142347.5199999996</v>
      </c>
      <c r="D11" s="118">
        <v>6142347.5199999996</v>
      </c>
      <c r="E11" s="119">
        <v>3225739.4</v>
      </c>
      <c r="F11" s="45"/>
      <c r="G11" s="45"/>
    </row>
    <row r="12" spans="1:8" ht="24" x14ac:dyDescent="0.25">
      <c r="A12" s="106">
        <v>1132</v>
      </c>
      <c r="B12" s="49" t="s">
        <v>127</v>
      </c>
      <c r="C12" s="47">
        <v>58200</v>
      </c>
      <c r="D12" s="118">
        <v>58200</v>
      </c>
      <c r="E12" s="119">
        <v>58200</v>
      </c>
      <c r="F12" s="45"/>
      <c r="G12" s="45"/>
    </row>
    <row r="13" spans="1:8" x14ac:dyDescent="0.25">
      <c r="A13" s="106">
        <v>1122</v>
      </c>
      <c r="B13" s="49" t="s">
        <v>128</v>
      </c>
      <c r="C13" s="47">
        <v>4889556.29</v>
      </c>
      <c r="D13" s="118">
        <v>4889556.29</v>
      </c>
      <c r="E13" s="119">
        <v>777687.69</v>
      </c>
      <c r="F13" s="45"/>
      <c r="G13" s="45"/>
    </row>
    <row r="14" spans="1:8" ht="24" x14ac:dyDescent="0.25">
      <c r="A14" s="106">
        <v>1123</v>
      </c>
      <c r="B14" s="49" t="s">
        <v>187</v>
      </c>
      <c r="C14" s="47">
        <v>31033327.710000001</v>
      </c>
      <c r="D14" s="118">
        <v>31033327.710000001</v>
      </c>
      <c r="E14" s="119">
        <v>17767947.780000001</v>
      </c>
      <c r="F14" s="45"/>
      <c r="G14" s="45"/>
    </row>
    <row r="15" spans="1:8" ht="24" x14ac:dyDescent="0.25">
      <c r="A15" s="106">
        <v>1124</v>
      </c>
      <c r="B15" s="49" t="s">
        <v>23</v>
      </c>
      <c r="C15" s="47">
        <v>0</v>
      </c>
      <c r="D15" s="120">
        <v>0</v>
      </c>
      <c r="E15" s="121">
        <v>0</v>
      </c>
      <c r="F15" s="45"/>
      <c r="G15" s="45"/>
    </row>
    <row r="16" spans="1:8" x14ac:dyDescent="0.25">
      <c r="A16" s="45"/>
      <c r="B16" s="122" t="s">
        <v>6</v>
      </c>
      <c r="C16" s="123">
        <f>SUM(C11:C15)</f>
        <v>42123431.519999996</v>
      </c>
      <c r="D16" s="126">
        <f>SUM(D11:D15)</f>
        <v>42123431.519999996</v>
      </c>
      <c r="E16" s="127">
        <f>SUM(E11:E15)</f>
        <v>21829574.870000001</v>
      </c>
      <c r="F16" s="45"/>
      <c r="G16" s="45"/>
    </row>
    <row r="17" spans="1:7" x14ac:dyDescent="0.25">
      <c r="A17" s="85"/>
      <c r="B17" s="9"/>
      <c r="C17" s="7"/>
      <c r="D17" s="10"/>
      <c r="E17" s="10"/>
      <c r="F17" s="1"/>
      <c r="G17" s="1"/>
    </row>
    <row r="18" spans="1:7" x14ac:dyDescent="0.25">
      <c r="A18" s="1"/>
      <c r="B18" s="9"/>
      <c r="C18" s="7"/>
      <c r="D18" s="10"/>
      <c r="E18" s="10"/>
      <c r="F18" s="1"/>
      <c r="G18" s="1"/>
    </row>
    <row r="19" spans="1:7" ht="18" customHeight="1" x14ac:dyDescent="0.25">
      <c r="A19" s="1"/>
      <c r="B19" s="9"/>
      <c r="C19" s="7"/>
      <c r="D19" s="10"/>
      <c r="E19" s="10"/>
      <c r="F19" s="1"/>
      <c r="G19" s="1"/>
    </row>
    <row r="20" spans="1:7" x14ac:dyDescent="0.25">
      <c r="A20" s="1"/>
      <c r="B20" s="9"/>
      <c r="C20" s="7"/>
      <c r="D20" s="10"/>
      <c r="E20" s="10"/>
      <c r="F20" s="1"/>
      <c r="G20" s="1"/>
    </row>
    <row r="21" spans="1:7" x14ac:dyDescent="0.25">
      <c r="A21" s="1"/>
      <c r="B21" s="9"/>
      <c r="C21" s="7"/>
      <c r="D21" s="10"/>
      <c r="E21" s="10"/>
      <c r="F21" s="1"/>
      <c r="G21" s="1"/>
    </row>
    <row r="22" spans="1:7" x14ac:dyDescent="0.25">
      <c r="A22" s="1"/>
      <c r="B22" s="9"/>
      <c r="C22" s="7"/>
      <c r="D22" s="10"/>
      <c r="E22" s="10"/>
      <c r="F22" s="1"/>
      <c r="G22" s="1"/>
    </row>
    <row r="23" spans="1:7" x14ac:dyDescent="0.25">
      <c r="A23" s="1"/>
      <c r="B23" s="9"/>
      <c r="C23" s="7"/>
      <c r="D23" s="10"/>
      <c r="E23" s="10"/>
      <c r="F23" s="1"/>
      <c r="G23" s="1"/>
    </row>
    <row r="24" spans="1:7" x14ac:dyDescent="0.25">
      <c r="A24" s="1"/>
      <c r="B24" s="9"/>
      <c r="C24" s="7"/>
      <c r="D24" s="10"/>
      <c r="E24" s="10"/>
      <c r="F24" s="1"/>
      <c r="G24" s="1"/>
    </row>
    <row r="25" spans="1:7" x14ac:dyDescent="0.25">
      <c r="A25" s="1"/>
      <c r="B25" s="9"/>
      <c r="C25" s="7"/>
      <c r="D25" s="10"/>
      <c r="E25" s="10"/>
      <c r="F25" s="1"/>
      <c r="G25" s="1"/>
    </row>
    <row r="26" spans="1:7" x14ac:dyDescent="0.25">
      <c r="A26" s="1"/>
      <c r="B26" s="9"/>
      <c r="C26" s="7"/>
      <c r="D26" s="10"/>
      <c r="E26" s="10"/>
      <c r="F26" s="1"/>
      <c r="G26" s="1"/>
    </row>
    <row r="27" spans="1:7" x14ac:dyDescent="0.25">
      <c r="A27" s="1"/>
      <c r="B27" s="9"/>
      <c r="C27" s="7"/>
      <c r="D27" s="10"/>
      <c r="E27" s="10"/>
      <c r="F27" s="1"/>
      <c r="G27" s="1"/>
    </row>
    <row r="28" spans="1:7" x14ac:dyDescent="0.25">
      <c r="A28" s="1"/>
      <c r="B28" s="9"/>
      <c r="C28" s="7"/>
      <c r="D28" s="10"/>
      <c r="E28" s="10"/>
      <c r="F28" s="1"/>
      <c r="G28" s="1"/>
    </row>
    <row r="29" spans="1:7" x14ac:dyDescent="0.25">
      <c r="A29" s="11"/>
      <c r="B29" s="191"/>
      <c r="C29" s="191"/>
      <c r="D29" s="192"/>
      <c r="E29" s="192"/>
      <c r="F29" s="11"/>
      <c r="G29" s="11"/>
    </row>
  </sheetData>
  <protectedRanges>
    <protectedRange sqref="B11:D28" name="Rango1_1"/>
  </protectedRanges>
  <mergeCells count="13">
    <mergeCell ref="B29:E29"/>
    <mergeCell ref="A9:A10"/>
    <mergeCell ref="B9:B10"/>
    <mergeCell ref="C9:C10"/>
    <mergeCell ref="D9:E9"/>
    <mergeCell ref="F9:G9"/>
    <mergeCell ref="A8:B8"/>
    <mergeCell ref="A7:G7"/>
    <mergeCell ref="A2:G2"/>
    <mergeCell ref="A3:G3"/>
    <mergeCell ref="A4:G4"/>
    <mergeCell ref="A5:G5"/>
    <mergeCell ref="A6:G6"/>
  </mergeCells>
  <pageMargins left="1.4960629921259843" right="0.70866141732283472" top="0.74803149606299213" bottom="0.74803149606299213" header="0.31496062992125984" footer="0.31496062992125984"/>
  <pageSetup scale="80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6"/>
  <sheetViews>
    <sheetView showGridLines="0" workbookViewId="0">
      <selection activeCell="H24" sqref="H24"/>
    </sheetView>
  </sheetViews>
  <sheetFormatPr baseColWidth="10" defaultRowHeight="15" x14ac:dyDescent="0.25"/>
  <cols>
    <col min="1" max="1" width="11.42578125" style="4"/>
    <col min="2" max="2" width="31.28515625" style="4" customWidth="1"/>
    <col min="3" max="3" width="17" style="4" customWidth="1"/>
    <col min="4" max="4" width="18.42578125" style="4" customWidth="1"/>
    <col min="5" max="5" width="17.5703125" style="4" customWidth="1"/>
    <col min="6" max="6" width="16" style="4" customWidth="1"/>
    <col min="7" max="7" width="16.28515625" style="4" customWidth="1"/>
    <col min="8" max="16384" width="11.42578125" style="4"/>
  </cols>
  <sheetData>
    <row r="1" spans="1:7" x14ac:dyDescent="0.25">
      <c r="A1" s="1"/>
      <c r="B1" s="1"/>
      <c r="C1" s="1"/>
      <c r="D1" s="1"/>
      <c r="E1" s="2"/>
      <c r="F1" s="2"/>
      <c r="G1" s="3" t="s">
        <v>171</v>
      </c>
    </row>
    <row r="2" spans="1:7" x14ac:dyDescent="0.25">
      <c r="A2" s="180" t="s">
        <v>125</v>
      </c>
      <c r="B2" s="180"/>
      <c r="C2" s="180"/>
      <c r="D2" s="180"/>
      <c r="E2" s="180"/>
      <c r="F2" s="180"/>
      <c r="G2" s="180"/>
    </row>
    <row r="3" spans="1:7" ht="15.75" customHeight="1" x14ac:dyDescent="0.25">
      <c r="A3" s="180" t="s">
        <v>9</v>
      </c>
      <c r="B3" s="180"/>
      <c r="C3" s="180"/>
      <c r="D3" s="180"/>
      <c r="E3" s="180"/>
      <c r="F3" s="180"/>
      <c r="G3" s="180"/>
    </row>
    <row r="4" spans="1:7" x14ac:dyDescent="0.25">
      <c r="A4" s="180" t="s">
        <v>10</v>
      </c>
      <c r="B4" s="180"/>
      <c r="C4" s="180"/>
      <c r="D4" s="180"/>
      <c r="E4" s="180"/>
      <c r="F4" s="180"/>
      <c r="G4" s="180"/>
    </row>
    <row r="5" spans="1:7" x14ac:dyDescent="0.25">
      <c r="A5" s="182" t="s">
        <v>11</v>
      </c>
      <c r="B5" s="182"/>
      <c r="C5" s="182"/>
      <c r="D5" s="182"/>
      <c r="E5" s="182"/>
      <c r="F5" s="182"/>
      <c r="G5" s="182"/>
    </row>
    <row r="6" spans="1:7" x14ac:dyDescent="0.25">
      <c r="A6" s="196" t="s">
        <v>27</v>
      </c>
      <c r="B6" s="196"/>
      <c r="C6" s="196"/>
      <c r="D6" s="196"/>
      <c r="E6" s="196"/>
      <c r="F6" s="196"/>
      <c r="G6" s="196"/>
    </row>
    <row r="7" spans="1:7" x14ac:dyDescent="0.25">
      <c r="A7" s="182"/>
      <c r="B7" s="182"/>
      <c r="C7" s="182"/>
      <c r="D7" s="182"/>
      <c r="E7" s="182"/>
      <c r="F7" s="182"/>
      <c r="G7" s="182"/>
    </row>
    <row r="8" spans="1:7" x14ac:dyDescent="0.25">
      <c r="A8" s="56" t="s">
        <v>28</v>
      </c>
      <c r="B8" s="56"/>
      <c r="C8" s="54"/>
      <c r="D8" s="54"/>
      <c r="E8" s="54"/>
      <c r="F8" s="50"/>
      <c r="G8" s="50"/>
    </row>
    <row r="9" spans="1:7" ht="24" x14ac:dyDescent="0.25">
      <c r="A9" s="150" t="s">
        <v>13</v>
      </c>
      <c r="B9" s="151" t="s">
        <v>14</v>
      </c>
      <c r="C9" s="152" t="s">
        <v>16</v>
      </c>
      <c r="D9" s="152" t="s">
        <v>15</v>
      </c>
      <c r="E9" s="152" t="s">
        <v>29</v>
      </c>
      <c r="F9" s="152" t="s">
        <v>30</v>
      </c>
      <c r="G9" s="152" t="s">
        <v>31</v>
      </c>
    </row>
    <row r="10" spans="1:7" ht="24" x14ac:dyDescent="0.25">
      <c r="A10" s="107">
        <v>1213</v>
      </c>
      <c r="B10" s="101" t="s">
        <v>28</v>
      </c>
      <c r="C10" s="52">
        <v>0</v>
      </c>
      <c r="D10" s="57"/>
      <c r="E10" s="57"/>
      <c r="F10" s="57"/>
      <c r="G10" s="45"/>
    </row>
    <row r="11" spans="1:7" x14ac:dyDescent="0.25">
      <c r="A11" s="45"/>
      <c r="B11" s="49"/>
      <c r="C11" s="52"/>
      <c r="D11" s="57"/>
      <c r="E11" s="57"/>
      <c r="F11" s="57"/>
      <c r="G11" s="45"/>
    </row>
    <row r="12" spans="1:7" x14ac:dyDescent="0.25">
      <c r="A12" s="45"/>
      <c r="B12" s="49"/>
      <c r="C12" s="52"/>
      <c r="D12" s="57"/>
      <c r="E12" s="57"/>
      <c r="F12" s="57"/>
      <c r="G12" s="45"/>
    </row>
    <row r="13" spans="1:7" x14ac:dyDescent="0.25">
      <c r="A13" s="45"/>
      <c r="B13" s="49"/>
      <c r="C13" s="52"/>
      <c r="D13" s="57"/>
      <c r="E13" s="57"/>
      <c r="F13" s="57"/>
      <c r="G13" s="45"/>
    </row>
    <row r="14" spans="1:7" x14ac:dyDescent="0.25">
      <c r="A14" s="45"/>
      <c r="B14" s="110" t="s">
        <v>32</v>
      </c>
      <c r="C14" s="63">
        <f>SUM(C10:C13)</f>
        <v>0</v>
      </c>
      <c r="D14" s="57"/>
      <c r="E14" s="57"/>
      <c r="F14" s="57"/>
      <c r="G14" s="45"/>
    </row>
    <row r="15" spans="1:7" x14ac:dyDescent="0.25">
      <c r="A15" s="1"/>
      <c r="B15" s="9"/>
      <c r="C15" s="7"/>
      <c r="D15" s="10"/>
      <c r="E15" s="10"/>
      <c r="F15" s="10"/>
      <c r="G15" s="1"/>
    </row>
    <row r="16" spans="1:7" x14ac:dyDescent="0.25">
      <c r="A16" s="85"/>
      <c r="B16" s="9"/>
      <c r="C16" s="7"/>
      <c r="D16" s="10"/>
      <c r="E16" s="10"/>
      <c r="F16" s="10"/>
      <c r="G16" s="1"/>
    </row>
    <row r="17" spans="1:7" ht="15.75" customHeight="1" x14ac:dyDescent="0.25">
      <c r="A17" s="1"/>
      <c r="B17" s="9"/>
      <c r="C17" s="7"/>
      <c r="D17" s="10"/>
      <c r="E17" s="10"/>
      <c r="F17" s="10"/>
      <c r="G17" s="1"/>
    </row>
    <row r="18" spans="1:7" x14ac:dyDescent="0.25">
      <c r="A18" s="1"/>
      <c r="B18" s="9"/>
      <c r="C18" s="7"/>
      <c r="D18" s="10"/>
      <c r="E18" s="10"/>
      <c r="F18" s="10"/>
      <c r="G18" s="1"/>
    </row>
    <row r="19" spans="1:7" x14ac:dyDescent="0.25">
      <c r="A19" s="1"/>
      <c r="B19" s="9"/>
      <c r="C19" s="7"/>
      <c r="D19" s="10"/>
      <c r="E19" s="10"/>
      <c r="F19" s="10"/>
      <c r="G19" s="1"/>
    </row>
    <row r="20" spans="1:7" x14ac:dyDescent="0.25">
      <c r="A20" s="1"/>
      <c r="B20" s="9"/>
      <c r="C20" s="7"/>
      <c r="D20" s="10"/>
      <c r="E20" s="10"/>
      <c r="F20" s="10"/>
      <c r="G20" s="1"/>
    </row>
    <row r="21" spans="1:7" x14ac:dyDescent="0.25">
      <c r="A21" s="1"/>
      <c r="B21" s="9"/>
      <c r="C21" s="7"/>
      <c r="D21" s="10"/>
      <c r="E21" s="10"/>
      <c r="F21" s="10"/>
      <c r="G21" s="1"/>
    </row>
    <row r="22" spans="1:7" x14ac:dyDescent="0.25">
      <c r="A22" s="1"/>
      <c r="B22" s="9"/>
      <c r="C22" s="7"/>
      <c r="D22" s="10"/>
      <c r="E22" s="10"/>
      <c r="F22" s="10"/>
      <c r="G22" s="1"/>
    </row>
    <row r="23" spans="1:7" x14ac:dyDescent="0.25">
      <c r="A23" s="1"/>
      <c r="B23" s="9"/>
      <c r="C23" s="7"/>
      <c r="D23" s="10"/>
      <c r="E23" s="10"/>
      <c r="F23" s="10"/>
      <c r="G23" s="1"/>
    </row>
    <row r="24" spans="1:7" x14ac:dyDescent="0.25">
      <c r="A24" s="1"/>
      <c r="B24" s="9"/>
      <c r="C24" s="7"/>
      <c r="D24" s="10"/>
      <c r="E24" s="10"/>
      <c r="F24" s="10"/>
      <c r="G24" s="1"/>
    </row>
    <row r="25" spans="1:7" x14ac:dyDescent="0.25">
      <c r="A25" s="11"/>
      <c r="B25" s="194"/>
      <c r="C25" s="194"/>
      <c r="D25" s="195"/>
      <c r="E25" s="195"/>
      <c r="F25" s="195"/>
      <c r="G25" s="11"/>
    </row>
    <row r="26" spans="1:7" x14ac:dyDescent="0.25">
      <c r="A26" s="13"/>
      <c r="B26" s="13"/>
      <c r="C26" s="13"/>
      <c r="D26" s="13"/>
      <c r="E26" s="13"/>
      <c r="F26" s="13"/>
      <c r="G26" s="13"/>
    </row>
  </sheetData>
  <protectedRanges>
    <protectedRange sqref="B11:D24 C10:D10" name="Rango1_1"/>
  </protectedRanges>
  <mergeCells count="7">
    <mergeCell ref="A2:G2"/>
    <mergeCell ref="B25:F25"/>
    <mergeCell ref="A3:G3"/>
    <mergeCell ref="A4:G4"/>
    <mergeCell ref="A5:G5"/>
    <mergeCell ref="A6:G6"/>
    <mergeCell ref="A7:G7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"/>
  <sheetViews>
    <sheetView showGridLines="0" zoomScaleNormal="100" workbookViewId="0">
      <selection activeCell="G16" sqref="G16"/>
    </sheetView>
  </sheetViews>
  <sheetFormatPr baseColWidth="10" defaultRowHeight="15" x14ac:dyDescent="0.25"/>
  <cols>
    <col min="1" max="1" width="11.42578125" style="4"/>
    <col min="2" max="2" width="38.7109375" style="4" customWidth="1"/>
    <col min="3" max="3" width="19.5703125" style="4" customWidth="1"/>
    <col min="4" max="4" width="20" style="4" customWidth="1"/>
    <col min="5" max="5" width="25.28515625" style="4" customWidth="1"/>
    <col min="6" max="16384" width="11.42578125" style="4"/>
  </cols>
  <sheetData>
    <row r="1" spans="1:7" x14ac:dyDescent="0.25">
      <c r="A1" s="1"/>
      <c r="B1" s="1"/>
      <c r="C1" s="1"/>
      <c r="D1" s="1"/>
      <c r="F1" s="3" t="s">
        <v>172</v>
      </c>
    </row>
    <row r="2" spans="1:7" x14ac:dyDescent="0.25">
      <c r="A2" s="180" t="s">
        <v>121</v>
      </c>
      <c r="B2" s="180"/>
      <c r="C2" s="180"/>
      <c r="D2" s="180"/>
      <c r="E2" s="180"/>
    </row>
    <row r="3" spans="1:7" ht="15.75" customHeight="1" x14ac:dyDescent="0.25">
      <c r="A3" s="180" t="s">
        <v>9</v>
      </c>
      <c r="B3" s="180"/>
      <c r="C3" s="180"/>
      <c r="D3" s="180"/>
      <c r="E3" s="180"/>
    </row>
    <row r="4" spans="1:7" x14ac:dyDescent="0.25">
      <c r="A4" s="180" t="s">
        <v>10</v>
      </c>
      <c r="B4" s="180"/>
      <c r="C4" s="180"/>
      <c r="D4" s="180"/>
      <c r="E4" s="180"/>
    </row>
    <row r="5" spans="1:7" x14ac:dyDescent="0.25">
      <c r="A5" s="182" t="s">
        <v>11</v>
      </c>
      <c r="B5" s="182"/>
      <c r="C5" s="182"/>
      <c r="D5" s="182"/>
      <c r="E5" s="182"/>
    </row>
    <row r="6" spans="1:7" x14ac:dyDescent="0.25">
      <c r="A6" s="182" t="s">
        <v>33</v>
      </c>
      <c r="B6" s="182"/>
      <c r="C6" s="182"/>
      <c r="D6" s="182"/>
      <c r="E6" s="182"/>
    </row>
    <row r="7" spans="1:7" x14ac:dyDescent="0.25">
      <c r="A7" s="180"/>
      <c r="B7" s="180"/>
      <c r="C7" s="180"/>
      <c r="D7" s="180"/>
      <c r="E7" s="180"/>
      <c r="F7" s="88"/>
      <c r="G7" s="88"/>
    </row>
    <row r="8" spans="1:7" x14ac:dyDescent="0.25">
      <c r="A8" s="183" t="s">
        <v>34</v>
      </c>
      <c r="B8" s="183"/>
      <c r="C8" s="54"/>
      <c r="D8" s="54"/>
      <c r="E8" s="54"/>
    </row>
    <row r="9" spans="1:7" ht="21.75" customHeight="1" x14ac:dyDescent="0.25">
      <c r="A9" s="150" t="s">
        <v>13</v>
      </c>
      <c r="B9" s="151" t="s">
        <v>14</v>
      </c>
      <c r="C9" s="152" t="s">
        <v>16</v>
      </c>
      <c r="D9" s="152" t="s">
        <v>15</v>
      </c>
      <c r="E9" s="152" t="s">
        <v>35</v>
      </c>
    </row>
    <row r="10" spans="1:7" x14ac:dyDescent="0.25">
      <c r="A10" s="45">
        <v>1214</v>
      </c>
      <c r="B10" s="46" t="s">
        <v>34</v>
      </c>
      <c r="C10" s="52">
        <v>0</v>
      </c>
      <c r="D10" s="57"/>
      <c r="E10" s="57"/>
    </row>
    <row r="11" spans="1:7" x14ac:dyDescent="0.25">
      <c r="A11" s="45"/>
      <c r="B11" s="49"/>
      <c r="C11" s="52"/>
      <c r="D11" s="57"/>
      <c r="E11" s="57"/>
    </row>
    <row r="12" spans="1:7" x14ac:dyDescent="0.25">
      <c r="A12" s="45"/>
      <c r="B12" s="49"/>
      <c r="C12" s="52"/>
      <c r="D12" s="57"/>
      <c r="E12" s="57"/>
    </row>
    <row r="13" spans="1:7" x14ac:dyDescent="0.25">
      <c r="A13" s="45"/>
      <c r="B13" s="49"/>
      <c r="C13" s="52"/>
      <c r="D13" s="57"/>
      <c r="E13" s="57"/>
    </row>
    <row r="14" spans="1:7" x14ac:dyDescent="0.25">
      <c r="A14" s="45"/>
      <c r="B14" s="128" t="s">
        <v>6</v>
      </c>
      <c r="C14" s="63">
        <f>SUM(C10:C13)</f>
        <v>0</v>
      </c>
      <c r="D14" s="57"/>
      <c r="E14" s="57"/>
    </row>
    <row r="15" spans="1:7" x14ac:dyDescent="0.25">
      <c r="A15" s="93"/>
      <c r="B15" s="93"/>
      <c r="C15" s="93"/>
      <c r="D15" s="93"/>
      <c r="E15" s="93"/>
    </row>
    <row r="16" spans="1:7" x14ac:dyDescent="0.25">
      <c r="A16" s="11"/>
      <c r="B16" s="15"/>
      <c r="C16" s="15"/>
      <c r="D16" s="11"/>
      <c r="E16" s="11"/>
    </row>
    <row r="17" spans="1:6" x14ac:dyDescent="0.25">
      <c r="A17" s="11"/>
      <c r="B17" s="15"/>
      <c r="C17" s="15"/>
      <c r="D17" s="11"/>
      <c r="E17" s="11"/>
    </row>
    <row r="18" spans="1:6" x14ac:dyDescent="0.25">
      <c r="A18" s="11"/>
      <c r="B18" s="15"/>
      <c r="C18" s="15"/>
      <c r="D18" s="11"/>
      <c r="E18" s="11"/>
    </row>
    <row r="19" spans="1:6" x14ac:dyDescent="0.25">
      <c r="A19" s="11"/>
      <c r="B19" s="15"/>
      <c r="C19" s="15"/>
      <c r="D19" s="11"/>
      <c r="E19" s="11"/>
    </row>
    <row r="20" spans="1:6" x14ac:dyDescent="0.25">
      <c r="A20" s="11"/>
      <c r="B20" s="15"/>
      <c r="C20" s="15"/>
      <c r="D20" s="11"/>
      <c r="E20" s="11"/>
    </row>
    <row r="21" spans="1:6" x14ac:dyDescent="0.25">
      <c r="A21" s="11"/>
      <c r="B21" s="15"/>
      <c r="C21" s="15"/>
      <c r="D21" s="11"/>
      <c r="E21" s="11"/>
    </row>
    <row r="22" spans="1:6" x14ac:dyDescent="0.25">
      <c r="A22" s="11"/>
      <c r="B22" s="15"/>
      <c r="C22" s="15"/>
      <c r="D22" s="11"/>
      <c r="E22" s="11"/>
    </row>
    <row r="23" spans="1:6" x14ac:dyDescent="0.25">
      <c r="A23" s="11"/>
      <c r="B23" s="15"/>
      <c r="C23" s="15"/>
      <c r="D23" s="11"/>
      <c r="E23" s="11"/>
    </row>
    <row r="24" spans="1:6" x14ac:dyDescent="0.25">
      <c r="A24" s="16"/>
      <c r="B24" s="17"/>
      <c r="C24" s="17"/>
      <c r="D24" s="18"/>
      <c r="E24" s="18"/>
      <c r="F24" s="19"/>
    </row>
  </sheetData>
  <protectedRanges>
    <protectedRange sqref="B11:D14 D10" name="Rango1_1"/>
  </protectedRanges>
  <mergeCells count="7">
    <mergeCell ref="A8:B8"/>
    <mergeCell ref="A2:E2"/>
    <mergeCell ref="A3:E3"/>
    <mergeCell ref="A4:E4"/>
    <mergeCell ref="A5:E5"/>
    <mergeCell ref="A6:E6"/>
    <mergeCell ref="A7:E7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9"/>
  <sheetViews>
    <sheetView showGridLines="0" zoomScale="120" zoomScaleNormal="120" workbookViewId="0">
      <selection activeCell="I47" sqref="I47"/>
    </sheetView>
  </sheetViews>
  <sheetFormatPr baseColWidth="10" defaultRowHeight="15" x14ac:dyDescent="0.25"/>
  <cols>
    <col min="1" max="1" width="11.42578125" style="4"/>
    <col min="2" max="2" width="52.140625" style="4" customWidth="1"/>
    <col min="3" max="3" width="20.42578125" style="4" customWidth="1"/>
    <col min="4" max="4" width="18.7109375" style="4" customWidth="1"/>
    <col min="5" max="5" width="17.42578125" style="4" customWidth="1"/>
    <col min="6" max="6" width="18.28515625" style="4" customWidth="1"/>
    <col min="7" max="7" width="11.42578125" style="4" hidden="1" customWidth="1"/>
    <col min="8" max="8" width="0.28515625" style="4" customWidth="1"/>
    <col min="9" max="16384" width="11.42578125" style="4"/>
  </cols>
  <sheetData>
    <row r="1" spans="1:6" x14ac:dyDescent="0.25">
      <c r="A1" s="87"/>
      <c r="B1" s="87"/>
      <c r="C1" s="87"/>
      <c r="D1" s="87"/>
      <c r="E1" s="2"/>
      <c r="F1" s="3" t="s">
        <v>173</v>
      </c>
    </row>
    <row r="2" spans="1:6" x14ac:dyDescent="0.25">
      <c r="A2" s="180" t="s">
        <v>121</v>
      </c>
      <c r="B2" s="180"/>
      <c r="C2" s="180"/>
      <c r="D2" s="180"/>
      <c r="E2" s="180"/>
      <c r="F2" s="180"/>
    </row>
    <row r="3" spans="1:6" ht="15.75" customHeight="1" x14ac:dyDescent="0.25">
      <c r="A3" s="180" t="s">
        <v>9</v>
      </c>
      <c r="B3" s="180"/>
      <c r="C3" s="180"/>
      <c r="D3" s="180"/>
      <c r="E3" s="180"/>
      <c r="F3" s="180"/>
    </row>
    <row r="4" spans="1:6" x14ac:dyDescent="0.25">
      <c r="A4" s="180" t="s">
        <v>10</v>
      </c>
      <c r="B4" s="180"/>
      <c r="C4" s="180"/>
      <c r="D4" s="180"/>
      <c r="E4" s="180"/>
      <c r="F4" s="180"/>
    </row>
    <row r="5" spans="1:6" x14ac:dyDescent="0.25">
      <c r="A5" s="182" t="s">
        <v>11</v>
      </c>
      <c r="B5" s="182"/>
      <c r="C5" s="182"/>
      <c r="D5" s="182"/>
      <c r="E5" s="182"/>
      <c r="F5" s="182"/>
    </row>
    <row r="6" spans="1:6" x14ac:dyDescent="0.25">
      <c r="A6" s="182" t="s">
        <v>36</v>
      </c>
      <c r="B6" s="182"/>
      <c r="C6" s="182"/>
      <c r="D6" s="182"/>
      <c r="E6" s="182"/>
      <c r="F6" s="182"/>
    </row>
    <row r="7" spans="1:6" x14ac:dyDescent="0.25">
      <c r="A7" s="203"/>
      <c r="B7" s="203"/>
      <c r="C7" s="203"/>
      <c r="D7" s="203"/>
      <c r="E7" s="203"/>
      <c r="F7" s="203"/>
    </row>
    <row r="8" spans="1:6" x14ac:dyDescent="0.25">
      <c r="A8" s="1"/>
      <c r="B8" s="1"/>
      <c r="C8" s="1"/>
      <c r="D8" s="1"/>
      <c r="E8" s="20"/>
      <c r="F8" s="1"/>
    </row>
    <row r="9" spans="1:6" x14ac:dyDescent="0.25">
      <c r="A9" s="58" t="s">
        <v>37</v>
      </c>
      <c r="B9" s="50"/>
      <c r="C9" s="50"/>
      <c r="D9" s="50"/>
      <c r="E9" s="59"/>
      <c r="F9" s="50"/>
    </row>
    <row r="10" spans="1:6" x14ac:dyDescent="0.25">
      <c r="A10" s="150" t="s">
        <v>13</v>
      </c>
      <c r="B10" s="150" t="s">
        <v>38</v>
      </c>
      <c r="C10" s="150" t="s">
        <v>39</v>
      </c>
      <c r="D10" s="150" t="s">
        <v>40</v>
      </c>
      <c r="E10" s="152" t="s">
        <v>41</v>
      </c>
      <c r="F10" s="152" t="s">
        <v>42</v>
      </c>
    </row>
    <row r="11" spans="1:6" ht="24" x14ac:dyDescent="0.25">
      <c r="A11" s="171" t="s">
        <v>188</v>
      </c>
      <c r="B11" s="173" t="s">
        <v>194</v>
      </c>
      <c r="C11" s="170">
        <f>C12+C13+C14+C15+C16+C17</f>
        <v>0</v>
      </c>
      <c r="D11" s="170">
        <f>D12+D13+D14+D15+D16+D17</f>
        <v>0</v>
      </c>
      <c r="E11" s="143" t="s">
        <v>222</v>
      </c>
      <c r="F11" s="145"/>
    </row>
    <row r="12" spans="1:6" x14ac:dyDescent="0.25">
      <c r="A12" s="138" t="s">
        <v>189</v>
      </c>
      <c r="B12" s="138" t="s">
        <v>195</v>
      </c>
      <c r="C12" s="146">
        <v>0</v>
      </c>
      <c r="D12" s="146">
        <v>0</v>
      </c>
      <c r="E12" s="143" t="s">
        <v>222</v>
      </c>
      <c r="F12" s="145"/>
    </row>
    <row r="13" spans="1:6" x14ac:dyDescent="0.25">
      <c r="A13" s="138" t="s">
        <v>190</v>
      </c>
      <c r="B13" s="138" t="s">
        <v>196</v>
      </c>
      <c r="C13" s="146">
        <v>0</v>
      </c>
      <c r="D13" s="146">
        <v>0</v>
      </c>
      <c r="E13" s="143" t="s">
        <v>222</v>
      </c>
      <c r="F13" s="145"/>
    </row>
    <row r="14" spans="1:6" x14ac:dyDescent="0.25">
      <c r="A14" s="138" t="s">
        <v>191</v>
      </c>
      <c r="B14" s="138" t="s">
        <v>197</v>
      </c>
      <c r="C14" s="146">
        <v>0</v>
      </c>
      <c r="D14" s="146">
        <v>0</v>
      </c>
      <c r="E14" s="143" t="s">
        <v>222</v>
      </c>
      <c r="F14" s="145"/>
    </row>
    <row r="15" spans="1:6" x14ac:dyDescent="0.25">
      <c r="A15" s="138" t="s">
        <v>192</v>
      </c>
      <c r="B15" s="138" t="s">
        <v>198</v>
      </c>
      <c r="C15" s="146">
        <v>0</v>
      </c>
      <c r="D15" s="146">
        <v>0</v>
      </c>
      <c r="E15" s="143" t="s">
        <v>222</v>
      </c>
      <c r="F15" s="145"/>
    </row>
    <row r="16" spans="1:6" x14ac:dyDescent="0.25">
      <c r="A16" s="138" t="s">
        <v>193</v>
      </c>
      <c r="B16" s="138" t="s">
        <v>199</v>
      </c>
      <c r="C16" s="146">
        <v>0</v>
      </c>
      <c r="D16" s="146">
        <v>0</v>
      </c>
      <c r="E16" s="143" t="s">
        <v>222</v>
      </c>
      <c r="F16" s="145"/>
    </row>
    <row r="17" spans="1:6" x14ac:dyDescent="0.25">
      <c r="A17" s="137" t="s">
        <v>200</v>
      </c>
      <c r="B17" s="138" t="s">
        <v>201</v>
      </c>
      <c r="C17" s="144">
        <v>0</v>
      </c>
      <c r="D17" s="146">
        <v>0</v>
      </c>
      <c r="E17" s="143" t="s">
        <v>222</v>
      </c>
      <c r="F17" s="143" t="s">
        <v>223</v>
      </c>
    </row>
    <row r="18" spans="1:6" x14ac:dyDescent="0.25">
      <c r="A18" s="137" t="s">
        <v>202</v>
      </c>
      <c r="B18" s="138" t="s">
        <v>203</v>
      </c>
      <c r="C18" s="146">
        <v>0</v>
      </c>
      <c r="D18" s="146">
        <v>0</v>
      </c>
      <c r="E18" s="143" t="s">
        <v>222</v>
      </c>
      <c r="F18" s="145"/>
    </row>
    <row r="19" spans="1:6" x14ac:dyDescent="0.25">
      <c r="A19" s="174" t="s">
        <v>204</v>
      </c>
      <c r="B19" s="172" t="s">
        <v>205</v>
      </c>
      <c r="C19" s="170">
        <f>C20+C21+C22+C23+C24+C25+C26+C27</f>
        <v>19270528.27</v>
      </c>
      <c r="D19" s="170">
        <f>D20+D21+D22+D23+D24+D25+D26+D27</f>
        <v>139950036.92999998</v>
      </c>
      <c r="E19" s="143" t="s">
        <v>222</v>
      </c>
      <c r="F19" s="143" t="s">
        <v>223</v>
      </c>
    </row>
    <row r="20" spans="1:6" x14ac:dyDescent="0.25">
      <c r="A20" s="137" t="s">
        <v>206</v>
      </c>
      <c r="B20" s="138" t="s">
        <v>207</v>
      </c>
      <c r="C20" s="144">
        <v>4822440.54</v>
      </c>
      <c r="D20" s="144">
        <v>41975207.659999996</v>
      </c>
      <c r="E20" s="143" t="s">
        <v>222</v>
      </c>
      <c r="F20" s="143" t="s">
        <v>223</v>
      </c>
    </row>
    <row r="21" spans="1:6" x14ac:dyDescent="0.25">
      <c r="A21" s="137" t="s">
        <v>208</v>
      </c>
      <c r="B21" s="138" t="s">
        <v>209</v>
      </c>
      <c r="C21" s="144">
        <v>469188.69</v>
      </c>
      <c r="D21" s="144">
        <v>7534066.8200000003</v>
      </c>
      <c r="E21" s="143" t="s">
        <v>222</v>
      </c>
      <c r="F21" s="143" t="s">
        <v>223</v>
      </c>
    </row>
    <row r="22" spans="1:6" x14ac:dyDescent="0.25">
      <c r="A22" s="137" t="s">
        <v>210</v>
      </c>
      <c r="B22" s="138" t="s">
        <v>211</v>
      </c>
      <c r="C22" s="144">
        <v>561747.46</v>
      </c>
      <c r="D22" s="144">
        <v>2078321.41</v>
      </c>
      <c r="E22" s="143" t="s">
        <v>222</v>
      </c>
      <c r="F22" s="143" t="s">
        <v>223</v>
      </c>
    </row>
    <row r="23" spans="1:6" x14ac:dyDescent="0.25">
      <c r="A23" s="137" t="s">
        <v>212</v>
      </c>
      <c r="B23" s="139" t="s">
        <v>213</v>
      </c>
      <c r="C23" s="147">
        <v>9589706.1600000001</v>
      </c>
      <c r="D23" s="147">
        <v>63734574.890000001</v>
      </c>
      <c r="E23" s="143" t="s">
        <v>222</v>
      </c>
      <c r="F23" s="143" t="s">
        <v>223</v>
      </c>
    </row>
    <row r="24" spans="1:6" x14ac:dyDescent="0.25">
      <c r="A24" s="137" t="s">
        <v>214</v>
      </c>
      <c r="B24" s="139" t="s">
        <v>215</v>
      </c>
      <c r="C24" s="147">
        <v>313832.7</v>
      </c>
      <c r="D24" s="147">
        <v>2039865.98</v>
      </c>
      <c r="E24" s="143" t="s">
        <v>222</v>
      </c>
      <c r="F24" s="143" t="s">
        <v>223</v>
      </c>
    </row>
    <row r="25" spans="1:6" x14ac:dyDescent="0.25">
      <c r="A25" s="137" t="s">
        <v>216</v>
      </c>
      <c r="B25" s="136" t="s">
        <v>217</v>
      </c>
      <c r="C25" s="147">
        <v>3391342.22</v>
      </c>
      <c r="D25" s="147">
        <v>22209624.5</v>
      </c>
      <c r="E25" s="143" t="s">
        <v>222</v>
      </c>
      <c r="F25" s="143" t="s">
        <v>223</v>
      </c>
    </row>
    <row r="26" spans="1:6" x14ac:dyDescent="0.25">
      <c r="A26" s="137" t="s">
        <v>218</v>
      </c>
      <c r="B26" s="136" t="s">
        <v>219</v>
      </c>
      <c r="C26" s="147">
        <v>1630.5</v>
      </c>
      <c r="D26" s="147">
        <v>3985.67</v>
      </c>
      <c r="E26" s="143" t="s">
        <v>222</v>
      </c>
      <c r="F26" s="143" t="s">
        <v>223</v>
      </c>
    </row>
    <row r="27" spans="1:6" x14ac:dyDescent="0.25">
      <c r="A27" s="137" t="s">
        <v>220</v>
      </c>
      <c r="B27" s="139" t="s">
        <v>221</v>
      </c>
      <c r="C27" s="147">
        <v>120640</v>
      </c>
      <c r="D27" s="147">
        <v>374390</v>
      </c>
      <c r="E27" s="143" t="s">
        <v>222</v>
      </c>
      <c r="F27" s="143" t="s">
        <v>223</v>
      </c>
    </row>
    <row r="28" spans="1:6" x14ac:dyDescent="0.25">
      <c r="A28" s="140"/>
      <c r="B28" s="140"/>
      <c r="C28" s="140"/>
      <c r="D28" s="140"/>
      <c r="E28" s="141"/>
      <c r="F28" s="140"/>
    </row>
    <row r="29" spans="1:6" x14ac:dyDescent="0.25">
      <c r="A29" s="50"/>
      <c r="B29" s="50"/>
      <c r="C29" s="50"/>
      <c r="D29" s="50"/>
      <c r="E29" s="59"/>
      <c r="F29" s="50"/>
    </row>
    <row r="30" spans="1:6" ht="24" customHeight="1" x14ac:dyDescent="0.25">
      <c r="A30" s="150" t="s">
        <v>13</v>
      </c>
      <c r="B30" s="150" t="s">
        <v>38</v>
      </c>
      <c r="C30" s="152" t="s">
        <v>43</v>
      </c>
      <c r="D30" s="152" t="s">
        <v>44</v>
      </c>
      <c r="E30" s="152" t="s">
        <v>45</v>
      </c>
      <c r="F30" s="152" t="s">
        <v>46</v>
      </c>
    </row>
    <row r="31" spans="1:6" ht="26.25" customHeight="1" x14ac:dyDescent="0.25">
      <c r="A31" s="200" t="s">
        <v>2</v>
      </c>
      <c r="B31" s="201"/>
      <c r="C31" s="201"/>
      <c r="D31" s="201"/>
      <c r="E31" s="201"/>
      <c r="F31" s="202"/>
    </row>
    <row r="32" spans="1:6" x14ac:dyDescent="0.25">
      <c r="A32" s="175">
        <v>1251</v>
      </c>
      <c r="B32" s="142" t="s">
        <v>129</v>
      </c>
      <c r="C32" s="60">
        <v>50217835.609999999</v>
      </c>
      <c r="D32" s="60">
        <v>50226222.060000002</v>
      </c>
      <c r="E32" s="60">
        <f>SUM(D32-C32)</f>
        <v>8386.4500000029802</v>
      </c>
      <c r="F32" s="102" t="s">
        <v>131</v>
      </c>
    </row>
    <row r="33" spans="1:6" x14ac:dyDescent="0.25">
      <c r="A33" s="175">
        <v>1254</v>
      </c>
      <c r="B33" s="51" t="s">
        <v>130</v>
      </c>
      <c r="C33" s="60">
        <v>11134765.09</v>
      </c>
      <c r="D33" s="60">
        <v>11281157.09</v>
      </c>
      <c r="E33" s="60">
        <f>SUM(D33-C33)</f>
        <v>146392</v>
      </c>
      <c r="F33" s="102" t="s">
        <v>131</v>
      </c>
    </row>
    <row r="34" spans="1:6" ht="24.75" customHeight="1" x14ac:dyDescent="0.25">
      <c r="A34" s="197" t="s">
        <v>3</v>
      </c>
      <c r="B34" s="198"/>
      <c r="C34" s="198"/>
      <c r="D34" s="198"/>
      <c r="E34" s="198"/>
      <c r="F34" s="199"/>
    </row>
    <row r="35" spans="1:6" x14ac:dyDescent="0.25">
      <c r="A35" s="45"/>
      <c r="B35" s="51"/>
      <c r="C35" s="60">
        <v>0</v>
      </c>
      <c r="D35" s="60">
        <v>0</v>
      </c>
      <c r="E35" s="60">
        <v>0</v>
      </c>
      <c r="F35" s="61"/>
    </row>
    <row r="36" spans="1:6" ht="24" customHeight="1" x14ac:dyDescent="0.25">
      <c r="A36" s="197" t="s">
        <v>47</v>
      </c>
      <c r="B36" s="198"/>
      <c r="C36" s="198"/>
      <c r="D36" s="198"/>
      <c r="E36" s="198"/>
      <c r="F36" s="199"/>
    </row>
    <row r="37" spans="1:6" x14ac:dyDescent="0.25">
      <c r="A37" s="103">
        <v>12651</v>
      </c>
      <c r="B37" s="51" t="s">
        <v>132</v>
      </c>
      <c r="C37" s="60">
        <v>18723745.949999999</v>
      </c>
      <c r="D37" s="60">
        <v>22002899.449999999</v>
      </c>
      <c r="E37" s="60">
        <f>SUM(D37-C37)</f>
        <v>3279153.5</v>
      </c>
      <c r="F37" s="102" t="s">
        <v>131</v>
      </c>
    </row>
    <row r="38" spans="1:6" x14ac:dyDescent="0.25">
      <c r="A38" s="103">
        <v>12654</v>
      </c>
      <c r="B38" s="51" t="s">
        <v>133</v>
      </c>
      <c r="C38" s="60">
        <v>5141341.84</v>
      </c>
      <c r="D38" s="60">
        <v>5955068.5199999996</v>
      </c>
      <c r="E38" s="60">
        <f>SUM(D38-C38)</f>
        <v>813726.6799999997</v>
      </c>
      <c r="F38" s="102" t="s">
        <v>131</v>
      </c>
    </row>
    <row r="39" spans="1:6" x14ac:dyDescent="0.25">
      <c r="A39" s="45"/>
      <c r="B39" s="62" t="s">
        <v>32</v>
      </c>
      <c r="C39" s="63">
        <f>SUM(C31:C38)</f>
        <v>85217688.49000001</v>
      </c>
      <c r="D39" s="64">
        <f>SUM(D31:D38)</f>
        <v>89465347.120000005</v>
      </c>
      <c r="E39" s="64">
        <f>SUM(E31:E38)</f>
        <v>4247658.6300000027</v>
      </c>
      <c r="F39" s="45"/>
    </row>
    <row r="40" spans="1:6" x14ac:dyDescent="0.25">
      <c r="A40" s="93"/>
      <c r="B40" s="1"/>
      <c r="C40" s="1"/>
      <c r="D40" s="20"/>
      <c r="E40" s="20"/>
      <c r="F40" s="1"/>
    </row>
    <row r="41" spans="1:6" ht="14.25" customHeight="1" x14ac:dyDescent="0.25">
      <c r="A41" s="1"/>
      <c r="B41" s="1"/>
      <c r="C41" s="1"/>
      <c r="D41" s="20"/>
      <c r="E41" s="20"/>
      <c r="F41" s="1"/>
    </row>
    <row r="42" spans="1:6" x14ac:dyDescent="0.25">
      <c r="A42" s="1"/>
      <c r="B42" s="1"/>
      <c r="C42" s="1"/>
      <c r="D42" s="20"/>
      <c r="E42" s="20"/>
      <c r="F42" s="1"/>
    </row>
    <row r="43" spans="1:6" x14ac:dyDescent="0.25">
      <c r="A43" s="1"/>
      <c r="B43" s="1"/>
      <c r="C43" s="1"/>
      <c r="D43" s="20"/>
      <c r="E43" s="20"/>
      <c r="F43" s="1"/>
    </row>
    <row r="44" spans="1:6" x14ac:dyDescent="0.25">
      <c r="A44" s="1"/>
      <c r="B44" s="1"/>
      <c r="C44" s="1"/>
      <c r="D44" s="20"/>
      <c r="E44" s="20"/>
      <c r="F44" s="1"/>
    </row>
    <row r="45" spans="1:6" x14ac:dyDescent="0.25">
      <c r="A45" s="1"/>
      <c r="B45" s="1"/>
      <c r="C45" s="1"/>
      <c r="D45" s="20"/>
      <c r="E45" s="20"/>
      <c r="F45" s="1"/>
    </row>
    <row r="46" spans="1:6" x14ac:dyDescent="0.25">
      <c r="A46" s="1"/>
      <c r="B46" s="1"/>
      <c r="C46" s="1"/>
      <c r="D46" s="20"/>
      <c r="E46" s="20"/>
      <c r="F46" s="1"/>
    </row>
    <row r="47" spans="1:6" x14ac:dyDescent="0.25">
      <c r="A47" s="1"/>
      <c r="B47" s="1"/>
      <c r="C47" s="1"/>
      <c r="D47" s="20"/>
      <c r="E47" s="20"/>
      <c r="F47" s="1"/>
    </row>
    <row r="48" spans="1:6" x14ac:dyDescent="0.25">
      <c r="A48" s="16"/>
      <c r="B48" s="16"/>
      <c r="C48" s="21"/>
      <c r="D48" s="21"/>
      <c r="E48" s="21"/>
      <c r="F48" s="16"/>
    </row>
    <row r="49" spans="1:6" x14ac:dyDescent="0.25">
      <c r="A49" s="16"/>
      <c r="B49" s="16"/>
      <c r="C49" s="21"/>
      <c r="D49" s="21"/>
      <c r="E49" s="21"/>
      <c r="F49" s="16"/>
    </row>
  </sheetData>
  <protectedRanges>
    <protectedRange sqref="B37:D39 B32:D33 E31:F39 B35:D35" name="Rango1"/>
  </protectedRanges>
  <mergeCells count="9">
    <mergeCell ref="A2:F2"/>
    <mergeCell ref="A34:F34"/>
    <mergeCell ref="A36:F36"/>
    <mergeCell ref="A31:F31"/>
    <mergeCell ref="A3:F3"/>
    <mergeCell ref="A4:F4"/>
    <mergeCell ref="A5:F5"/>
    <mergeCell ref="A6:F6"/>
    <mergeCell ref="A7:F7"/>
  </mergeCells>
  <pageMargins left="1.6929133858267718" right="0.70866141732283472" top="0.74803149606299213" bottom="0.74803149606299213" header="0.31496062992125984" footer="0.31496062992125984"/>
  <pageSetup scale="65" orientation="landscape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6"/>
  <sheetViews>
    <sheetView showGridLines="0" zoomScaleNormal="100" workbookViewId="0">
      <selection activeCell="E20" sqref="E20"/>
    </sheetView>
  </sheetViews>
  <sheetFormatPr baseColWidth="10" defaultRowHeight="15" x14ac:dyDescent="0.25"/>
  <cols>
    <col min="1" max="1" width="39.85546875" style="4" customWidth="1"/>
    <col min="2" max="2" width="52.85546875" style="4" customWidth="1"/>
    <col min="3" max="3" width="22.7109375" style="4" customWidth="1"/>
    <col min="4" max="4" width="15.5703125" style="4" customWidth="1"/>
    <col min="5" max="5" width="11.42578125" style="4" customWidth="1"/>
    <col min="6" max="16384" width="11.42578125" style="4"/>
  </cols>
  <sheetData>
    <row r="1" spans="1:7" x14ac:dyDescent="0.25">
      <c r="A1" s="1"/>
      <c r="B1" s="1"/>
      <c r="D1" s="3" t="s">
        <v>174</v>
      </c>
      <c r="E1" s="2"/>
      <c r="F1" s="1"/>
    </row>
    <row r="2" spans="1:7" x14ac:dyDescent="0.25">
      <c r="A2" s="180" t="s">
        <v>121</v>
      </c>
      <c r="B2" s="180"/>
      <c r="C2" s="180"/>
      <c r="D2" s="88"/>
      <c r="E2" s="89"/>
      <c r="F2" s="1"/>
      <c r="G2" s="1"/>
    </row>
    <row r="3" spans="1:7" ht="15.75" customHeight="1" x14ac:dyDescent="0.25">
      <c r="A3" s="180" t="s">
        <v>9</v>
      </c>
      <c r="B3" s="180"/>
      <c r="C3" s="180"/>
      <c r="D3" s="88"/>
      <c r="E3" s="88"/>
      <c r="F3" s="1"/>
      <c r="G3" s="1"/>
    </row>
    <row r="4" spans="1:7" x14ac:dyDescent="0.25">
      <c r="A4" s="180" t="s">
        <v>10</v>
      </c>
      <c r="B4" s="180"/>
      <c r="C4" s="180"/>
      <c r="D4" s="88"/>
      <c r="E4" s="88"/>
      <c r="F4" s="1"/>
      <c r="G4" s="1"/>
    </row>
    <row r="5" spans="1:7" x14ac:dyDescent="0.25">
      <c r="A5" s="182" t="s">
        <v>11</v>
      </c>
      <c r="B5" s="182"/>
      <c r="C5" s="182"/>
      <c r="D5" s="89"/>
      <c r="E5" s="89"/>
      <c r="F5" s="1"/>
      <c r="G5" s="1"/>
    </row>
    <row r="6" spans="1:7" x14ac:dyDescent="0.25">
      <c r="A6" s="182" t="s">
        <v>36</v>
      </c>
      <c r="B6" s="182"/>
      <c r="C6" s="182"/>
      <c r="D6" s="89"/>
      <c r="E6" s="89"/>
      <c r="F6" s="1"/>
      <c r="G6" s="1"/>
    </row>
    <row r="7" spans="1:7" x14ac:dyDescent="0.25">
      <c r="A7" s="205" t="s">
        <v>48</v>
      </c>
      <c r="B7" s="205"/>
      <c r="C7" s="205"/>
      <c r="D7" s="89"/>
      <c r="E7" s="89"/>
      <c r="F7" s="1"/>
      <c r="G7" s="1"/>
    </row>
    <row r="8" spans="1:7" x14ac:dyDescent="0.25">
      <c r="A8" s="180"/>
      <c r="B8" s="180"/>
      <c r="C8" s="180"/>
      <c r="D8" s="88"/>
      <c r="E8" s="88"/>
      <c r="F8" s="1"/>
      <c r="G8" s="1"/>
    </row>
    <row r="9" spans="1:7" x14ac:dyDescent="0.25">
      <c r="A9" s="183" t="s">
        <v>48</v>
      </c>
      <c r="B9" s="183"/>
      <c r="C9" s="183"/>
      <c r="D9" s="20"/>
      <c r="E9" s="1"/>
      <c r="F9" s="1"/>
      <c r="G9" s="1"/>
    </row>
    <row r="10" spans="1:7" x14ac:dyDescent="0.25">
      <c r="A10" s="50"/>
      <c r="B10" s="65"/>
      <c r="C10" s="65"/>
      <c r="D10" s="22"/>
      <c r="E10" s="1"/>
      <c r="F10" s="1"/>
      <c r="G10" s="1"/>
    </row>
    <row r="11" spans="1:7" x14ac:dyDescent="0.25">
      <c r="A11" s="58" t="s">
        <v>49</v>
      </c>
      <c r="B11" s="50"/>
      <c r="C11" s="50"/>
      <c r="D11" s="1"/>
      <c r="E11" s="1"/>
      <c r="F11" s="1"/>
      <c r="G11" s="1"/>
    </row>
    <row r="12" spans="1:7" ht="24.95" customHeight="1" x14ac:dyDescent="0.25">
      <c r="A12" s="150" t="s">
        <v>13</v>
      </c>
      <c r="B12" s="150" t="s">
        <v>50</v>
      </c>
      <c r="C12" s="150" t="s">
        <v>51</v>
      </c>
    </row>
    <row r="13" spans="1:7" ht="34.5" customHeight="1" x14ac:dyDescent="0.25">
      <c r="A13" s="66" t="s">
        <v>242</v>
      </c>
      <c r="B13" s="45"/>
      <c r="C13" s="45"/>
    </row>
    <row r="14" spans="1:7" ht="32.25" customHeight="1" x14ac:dyDescent="0.25">
      <c r="A14" s="66"/>
      <c r="B14" s="45"/>
      <c r="C14" s="45"/>
    </row>
    <row r="15" spans="1:7" ht="32.25" customHeight="1" x14ac:dyDescent="0.25">
      <c r="A15" s="66"/>
      <c r="B15" s="45"/>
      <c r="C15" s="45"/>
    </row>
    <row r="16" spans="1:7" ht="21.75" customHeight="1" x14ac:dyDescent="0.25">
      <c r="A16" s="66" t="s">
        <v>52</v>
      </c>
      <c r="B16" s="45"/>
      <c r="C16" s="45"/>
      <c r="D16" s="1"/>
      <c r="E16" s="1"/>
      <c r="F16" s="1"/>
      <c r="G16" s="1"/>
    </row>
    <row r="17" spans="1:8" x14ac:dyDescent="0.25">
      <c r="A17" s="93"/>
      <c r="B17" s="50"/>
      <c r="C17" s="50"/>
      <c r="D17" s="1"/>
      <c r="E17" s="1"/>
      <c r="F17" s="1"/>
      <c r="G17" s="1"/>
    </row>
    <row r="18" spans="1:8" x14ac:dyDescent="0.25">
      <c r="A18" s="50"/>
      <c r="B18" s="50"/>
      <c r="C18" s="50"/>
      <c r="D18" s="1"/>
      <c r="E18" s="1"/>
      <c r="F18" s="1"/>
      <c r="G18" s="1"/>
    </row>
    <row r="19" spans="1:8" ht="28.5" customHeight="1" x14ac:dyDescent="0.25">
      <c r="A19" s="204" t="s">
        <v>53</v>
      </c>
      <c r="B19" s="204"/>
      <c r="C19" s="204"/>
      <c r="D19" s="23"/>
      <c r="E19" s="23"/>
      <c r="F19" s="23"/>
      <c r="G19" s="23"/>
    </row>
    <row r="20" spans="1:8" x14ac:dyDescent="0.25">
      <c r="A20" s="1"/>
      <c r="B20" s="1"/>
      <c r="C20" s="1"/>
      <c r="D20" s="1"/>
      <c r="E20" s="1"/>
      <c r="F20" s="1"/>
      <c r="G20" s="1"/>
      <c r="H20" s="13"/>
    </row>
    <row r="21" spans="1:8" ht="12.75" customHeight="1" x14ac:dyDescent="0.25">
      <c r="A21" s="1"/>
      <c r="B21" s="1"/>
      <c r="C21" s="1"/>
      <c r="D21" s="1"/>
      <c r="E21" s="1"/>
      <c r="F21" s="1"/>
      <c r="G21" s="1"/>
      <c r="H21" s="13"/>
    </row>
    <row r="22" spans="1:8" x14ac:dyDescent="0.25">
      <c r="A22" s="13"/>
      <c r="B22" s="13"/>
      <c r="C22" s="13"/>
      <c r="D22" s="13"/>
      <c r="E22" s="13"/>
      <c r="F22" s="13"/>
      <c r="G22" s="13"/>
      <c r="H22" s="13"/>
    </row>
    <row r="23" spans="1:8" x14ac:dyDescent="0.25">
      <c r="A23" s="13"/>
      <c r="B23" s="13"/>
      <c r="C23" s="13"/>
      <c r="D23" s="13"/>
      <c r="E23" s="13"/>
      <c r="F23" s="13"/>
      <c r="G23" s="13"/>
      <c r="H23" s="13"/>
    </row>
    <row r="24" spans="1:8" x14ac:dyDescent="0.25">
      <c r="A24" s="13"/>
      <c r="B24" s="13"/>
      <c r="C24" s="13"/>
      <c r="D24" s="13"/>
      <c r="E24" s="13"/>
      <c r="F24" s="13"/>
      <c r="G24" s="13"/>
      <c r="H24" s="13"/>
    </row>
    <row r="25" spans="1:8" x14ac:dyDescent="0.25">
      <c r="A25" s="13"/>
      <c r="B25" s="13"/>
      <c r="C25" s="13"/>
      <c r="D25" s="13"/>
      <c r="E25" s="13"/>
      <c r="F25" s="13"/>
      <c r="G25" s="13"/>
      <c r="H25" s="13"/>
    </row>
    <row r="26" spans="1:8" x14ac:dyDescent="0.25">
      <c r="A26" s="13"/>
      <c r="B26" s="13"/>
      <c r="C26" s="13"/>
      <c r="D26" s="13"/>
      <c r="E26" s="13"/>
      <c r="F26" s="13"/>
      <c r="G26" s="13"/>
      <c r="H26" s="13"/>
    </row>
  </sheetData>
  <protectedRanges>
    <protectedRange sqref="A11:G11" name="Rango1_1"/>
  </protectedRanges>
  <mergeCells count="9">
    <mergeCell ref="A19:C19"/>
    <mergeCell ref="A9:C9"/>
    <mergeCell ref="A8:C8"/>
    <mergeCell ref="A2:C2"/>
    <mergeCell ref="A3:C3"/>
    <mergeCell ref="A4:C4"/>
    <mergeCell ref="A5:C5"/>
    <mergeCell ref="A6:C6"/>
    <mergeCell ref="A7:C7"/>
  </mergeCells>
  <pageMargins left="1.6929133858267718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4"/>
  <sheetViews>
    <sheetView showGridLines="0" zoomScaleNormal="100" workbookViewId="0">
      <selection activeCell="F19" sqref="F19"/>
    </sheetView>
  </sheetViews>
  <sheetFormatPr baseColWidth="10" defaultRowHeight="15" x14ac:dyDescent="0.25"/>
  <cols>
    <col min="1" max="1" width="12.85546875" style="4" customWidth="1"/>
    <col min="2" max="2" width="40.7109375" style="4" customWidth="1"/>
    <col min="3" max="3" width="19.140625" style="4" customWidth="1"/>
    <col min="4" max="4" width="30.140625" style="4" customWidth="1"/>
    <col min="5" max="5" width="11.42578125" style="4" customWidth="1"/>
    <col min="6" max="16384" width="11.42578125" style="4"/>
  </cols>
  <sheetData>
    <row r="1" spans="1:5" x14ac:dyDescent="0.25">
      <c r="A1" s="87"/>
      <c r="B1" s="87"/>
      <c r="C1" s="87"/>
      <c r="E1" s="14" t="s">
        <v>175</v>
      </c>
    </row>
    <row r="2" spans="1:5" x14ac:dyDescent="0.25">
      <c r="A2" s="180" t="s">
        <v>121</v>
      </c>
      <c r="B2" s="180"/>
      <c r="C2" s="180"/>
      <c r="D2" s="180"/>
    </row>
    <row r="3" spans="1:5" ht="15.75" customHeight="1" x14ac:dyDescent="0.25">
      <c r="A3" s="180" t="s">
        <v>9</v>
      </c>
      <c r="B3" s="180"/>
      <c r="C3" s="180"/>
      <c r="D3" s="180"/>
    </row>
    <row r="4" spans="1:5" x14ac:dyDescent="0.25">
      <c r="A4" s="180" t="s">
        <v>10</v>
      </c>
      <c r="B4" s="180"/>
      <c r="C4" s="180"/>
      <c r="D4" s="180"/>
    </row>
    <row r="5" spans="1:5" x14ac:dyDescent="0.25">
      <c r="A5" s="182" t="s">
        <v>11</v>
      </c>
      <c r="B5" s="182"/>
      <c r="C5" s="182"/>
      <c r="D5" s="182"/>
    </row>
    <row r="6" spans="1:5" x14ac:dyDescent="0.25">
      <c r="A6" s="182" t="s">
        <v>54</v>
      </c>
      <c r="B6" s="182"/>
      <c r="C6" s="182"/>
      <c r="D6" s="182"/>
    </row>
    <row r="7" spans="1:5" x14ac:dyDescent="0.25">
      <c r="A7" s="206"/>
      <c r="B7" s="206"/>
      <c r="C7" s="206"/>
      <c r="D7" s="206"/>
      <c r="E7" s="88"/>
    </row>
    <row r="8" spans="1:5" ht="24" customHeight="1" x14ac:dyDescent="0.25">
      <c r="A8" s="150" t="s">
        <v>13</v>
      </c>
      <c r="B8" s="150" t="s">
        <v>14</v>
      </c>
      <c r="C8" s="152" t="s">
        <v>16</v>
      </c>
      <c r="D8" s="152" t="s">
        <v>29</v>
      </c>
      <c r="E8" s="13"/>
    </row>
    <row r="9" spans="1:5" ht="18" customHeight="1" x14ac:dyDescent="0.25">
      <c r="A9" s="103">
        <v>1290</v>
      </c>
      <c r="B9" s="51" t="s">
        <v>134</v>
      </c>
      <c r="C9" s="60">
        <v>0</v>
      </c>
      <c r="D9" s="60"/>
      <c r="E9" s="24"/>
    </row>
    <row r="10" spans="1:5" x14ac:dyDescent="0.25">
      <c r="A10" s="103">
        <v>1291</v>
      </c>
      <c r="B10" s="51" t="s">
        <v>135</v>
      </c>
      <c r="C10" s="60">
        <v>0</v>
      </c>
      <c r="D10" s="60"/>
    </row>
    <row r="11" spans="1:5" x14ac:dyDescent="0.25">
      <c r="A11" s="104">
        <v>1292</v>
      </c>
      <c r="B11" s="105" t="s">
        <v>136</v>
      </c>
      <c r="C11" s="60">
        <v>0</v>
      </c>
      <c r="D11" s="60"/>
    </row>
    <row r="12" spans="1:5" x14ac:dyDescent="0.25">
      <c r="A12" s="104">
        <v>1293</v>
      </c>
      <c r="B12" s="105" t="s">
        <v>137</v>
      </c>
      <c r="C12" s="60">
        <v>0</v>
      </c>
      <c r="D12" s="60"/>
    </row>
    <row r="13" spans="1:5" x14ac:dyDescent="0.25">
      <c r="A13" s="103"/>
      <c r="B13" s="51"/>
      <c r="C13" s="60"/>
      <c r="D13" s="60"/>
    </row>
    <row r="14" spans="1:5" x14ac:dyDescent="0.25">
      <c r="A14" s="45"/>
      <c r="B14" s="62" t="s">
        <v>32</v>
      </c>
      <c r="C14" s="63">
        <f>SUM(C9:C13)</f>
        <v>0</v>
      </c>
      <c r="D14" s="57"/>
    </row>
    <row r="15" spans="1:5" x14ac:dyDescent="0.25">
      <c r="A15" s="93"/>
      <c r="B15" s="9"/>
      <c r="C15" s="7"/>
      <c r="D15" s="10"/>
    </row>
    <row r="16" spans="1:5" x14ac:dyDescent="0.25">
      <c r="A16" s="1"/>
      <c r="B16" s="9"/>
      <c r="C16" s="7"/>
      <c r="D16" s="10"/>
    </row>
    <row r="17" spans="1:4" x14ac:dyDescent="0.25">
      <c r="A17" s="1"/>
      <c r="B17" s="9"/>
      <c r="C17" s="7"/>
      <c r="D17" s="10"/>
    </row>
    <row r="18" spans="1:4" x14ac:dyDescent="0.25">
      <c r="A18" s="1"/>
      <c r="B18" s="9"/>
      <c r="C18" s="7"/>
      <c r="D18" s="10"/>
    </row>
    <row r="19" spans="1:4" x14ac:dyDescent="0.25">
      <c r="A19" s="1"/>
      <c r="B19" s="9"/>
      <c r="C19" s="7"/>
      <c r="D19" s="10"/>
    </row>
    <row r="20" spans="1:4" x14ac:dyDescent="0.25">
      <c r="A20" s="1"/>
      <c r="B20" s="9"/>
      <c r="C20" s="7"/>
      <c r="D20" s="10"/>
    </row>
    <row r="21" spans="1:4" x14ac:dyDescent="0.25">
      <c r="A21" s="1"/>
      <c r="B21" s="9"/>
      <c r="C21" s="7"/>
      <c r="D21" s="10"/>
    </row>
    <row r="22" spans="1:4" x14ac:dyDescent="0.25">
      <c r="A22" s="1"/>
      <c r="B22" s="9"/>
      <c r="C22" s="7"/>
      <c r="D22" s="10"/>
    </row>
    <row r="23" spans="1:4" x14ac:dyDescent="0.25">
      <c r="A23" s="11"/>
      <c r="B23" s="25"/>
      <c r="C23" s="26"/>
      <c r="D23" s="27"/>
    </row>
    <row r="31" spans="1:4" ht="15.75" customHeight="1" x14ac:dyDescent="0.25"/>
    <row r="34" ht="15" customHeight="1" x14ac:dyDescent="0.25"/>
  </sheetData>
  <protectedRanges>
    <protectedRange sqref="E8" name="Rango1_1"/>
    <protectedRange sqref="B9:D9 B13:D23 B10 C10:D12" name="Rango1"/>
    <protectedRange sqref="B11:B12" name="Rango1_2"/>
  </protectedRanges>
  <mergeCells count="6">
    <mergeCell ref="A7:D7"/>
    <mergeCell ref="A2:D2"/>
    <mergeCell ref="A3:D3"/>
    <mergeCell ref="A4:D4"/>
    <mergeCell ref="A5:D5"/>
    <mergeCell ref="A6:D6"/>
  </mergeCells>
  <pageMargins left="1.6929133858267718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2"/>
  <sheetViews>
    <sheetView showGridLines="0" topLeftCell="A10" zoomScale="120" zoomScaleNormal="120" zoomScaleSheetLayoutView="100" workbookViewId="0">
      <selection activeCell="H21" sqref="H21"/>
    </sheetView>
  </sheetViews>
  <sheetFormatPr baseColWidth="10" defaultRowHeight="15" x14ac:dyDescent="0.25"/>
  <cols>
    <col min="1" max="1" width="12.7109375" style="4" customWidth="1"/>
    <col min="2" max="2" width="33.5703125" style="4" customWidth="1"/>
    <col min="3" max="3" width="14.5703125" style="4" customWidth="1"/>
    <col min="4" max="4" width="15.85546875" style="4" customWidth="1"/>
    <col min="5" max="5" width="18.7109375" style="4" customWidth="1"/>
    <col min="6" max="7" width="14" style="4" customWidth="1"/>
    <col min="8" max="8" width="11.42578125" style="4"/>
    <col min="9" max="9" width="14.85546875" style="4" bestFit="1" customWidth="1"/>
    <col min="10" max="16384" width="11.42578125" style="4"/>
  </cols>
  <sheetData>
    <row r="1" spans="1:9" x14ac:dyDescent="0.25">
      <c r="A1" s="87"/>
      <c r="B1" s="87"/>
      <c r="C1" s="87"/>
      <c r="D1" s="87"/>
      <c r="E1" s="2"/>
      <c r="F1" s="87"/>
      <c r="G1" s="3" t="s">
        <v>176</v>
      </c>
      <c r="H1" s="90"/>
      <c r="I1" s="90"/>
    </row>
    <row r="2" spans="1:9" x14ac:dyDescent="0.25">
      <c r="A2" s="180" t="s">
        <v>121</v>
      </c>
      <c r="B2" s="180"/>
      <c r="C2" s="180"/>
      <c r="D2" s="180"/>
      <c r="E2" s="180"/>
      <c r="F2" s="180"/>
      <c r="G2" s="180"/>
      <c r="H2" s="90"/>
      <c r="I2" s="90"/>
    </row>
    <row r="3" spans="1:9" ht="15.75" customHeight="1" x14ac:dyDescent="0.25">
      <c r="A3" s="180" t="s">
        <v>9</v>
      </c>
      <c r="B3" s="180"/>
      <c r="C3" s="180"/>
      <c r="D3" s="180"/>
      <c r="E3" s="180"/>
      <c r="F3" s="180"/>
      <c r="G3" s="180"/>
      <c r="H3" s="90"/>
      <c r="I3" s="90"/>
    </row>
    <row r="4" spans="1:9" x14ac:dyDescent="0.25">
      <c r="A4" s="180" t="s">
        <v>10</v>
      </c>
      <c r="B4" s="180"/>
      <c r="C4" s="180"/>
      <c r="D4" s="180"/>
      <c r="E4" s="180"/>
      <c r="F4" s="180"/>
      <c r="G4" s="180"/>
      <c r="H4" s="90"/>
      <c r="I4" s="90"/>
    </row>
    <row r="5" spans="1:9" x14ac:dyDescent="0.25">
      <c r="A5" s="182" t="s">
        <v>55</v>
      </c>
      <c r="B5" s="182"/>
      <c r="C5" s="182"/>
      <c r="D5" s="182"/>
      <c r="E5" s="182"/>
      <c r="F5" s="182"/>
      <c r="G5" s="182"/>
      <c r="H5" s="90"/>
      <c r="I5" s="90"/>
    </row>
    <row r="6" spans="1:9" x14ac:dyDescent="0.25">
      <c r="A6" s="182"/>
      <c r="B6" s="182"/>
      <c r="C6" s="182"/>
      <c r="D6" s="182"/>
      <c r="E6" s="182"/>
      <c r="F6" s="182"/>
      <c r="G6" s="182"/>
      <c r="H6" s="90"/>
      <c r="I6" s="90"/>
    </row>
    <row r="7" spans="1:9" x14ac:dyDescent="0.25">
      <c r="A7" s="54" t="s">
        <v>56</v>
      </c>
      <c r="B7" s="54"/>
      <c r="C7" s="67"/>
      <c r="D7" s="68"/>
      <c r="E7" s="68"/>
      <c r="F7" s="50"/>
      <c r="G7" s="50"/>
    </row>
    <row r="8" spans="1:9" x14ac:dyDescent="0.25">
      <c r="A8" s="184" t="s">
        <v>13</v>
      </c>
      <c r="B8" s="184" t="s">
        <v>14</v>
      </c>
      <c r="C8" s="186" t="s">
        <v>16</v>
      </c>
      <c r="D8" s="186" t="s">
        <v>57</v>
      </c>
      <c r="E8" s="186" t="s">
        <v>29</v>
      </c>
      <c r="F8" s="207" t="s">
        <v>58</v>
      </c>
      <c r="G8" s="208"/>
    </row>
    <row r="9" spans="1:9" x14ac:dyDescent="0.25">
      <c r="A9" s="185"/>
      <c r="B9" s="210"/>
      <c r="C9" s="187"/>
      <c r="D9" s="187"/>
      <c r="E9" s="187"/>
      <c r="F9" s="153" t="s">
        <v>59</v>
      </c>
      <c r="G9" s="153" t="s">
        <v>60</v>
      </c>
    </row>
    <row r="10" spans="1:9" x14ac:dyDescent="0.25">
      <c r="A10" s="106">
        <v>211</v>
      </c>
      <c r="B10" s="46" t="s">
        <v>224</v>
      </c>
      <c r="C10" s="52">
        <v>88796792.780000001</v>
      </c>
      <c r="D10" s="57"/>
      <c r="E10" s="57"/>
      <c r="F10" s="148">
        <v>70216596.129999995</v>
      </c>
      <c r="G10" s="148">
        <v>18580196.649999999</v>
      </c>
      <c r="I10" s="224"/>
    </row>
    <row r="11" spans="1:9" x14ac:dyDescent="0.25">
      <c r="A11" s="103">
        <v>212</v>
      </c>
      <c r="B11" s="46" t="s">
        <v>225</v>
      </c>
      <c r="C11" s="52">
        <v>8633614</v>
      </c>
      <c r="D11" s="57"/>
      <c r="E11" s="57"/>
      <c r="F11" s="148">
        <v>0</v>
      </c>
      <c r="G11" s="148">
        <v>8633614</v>
      </c>
    </row>
    <row r="12" spans="1:9" x14ac:dyDescent="0.25">
      <c r="A12" s="103"/>
      <c r="B12" s="46"/>
      <c r="C12" s="52"/>
      <c r="D12" s="57"/>
      <c r="E12" s="57"/>
      <c r="F12" s="45"/>
      <c r="G12" s="45"/>
    </row>
    <row r="13" spans="1:9" x14ac:dyDescent="0.25">
      <c r="A13" s="45"/>
      <c r="B13" s="110" t="s">
        <v>6</v>
      </c>
      <c r="C13" s="63">
        <f>SUM(C9:C12)</f>
        <v>97430406.780000001</v>
      </c>
      <c r="D13" s="57"/>
      <c r="E13" s="57"/>
      <c r="F13" s="63">
        <f>SUM(F9:F12)</f>
        <v>70216596.129999995</v>
      </c>
      <c r="G13" s="63">
        <f>SUM(G9:G12)</f>
        <v>27213810.649999999</v>
      </c>
    </row>
    <row r="14" spans="1:9" x14ac:dyDescent="0.25">
      <c r="A14" s="93"/>
      <c r="B14" s="9"/>
      <c r="C14" s="7"/>
      <c r="D14" s="10"/>
      <c r="E14" s="10"/>
      <c r="F14" s="1"/>
      <c r="G14" s="1"/>
    </row>
    <row r="15" spans="1:9" x14ac:dyDescent="0.25">
      <c r="A15" s="1"/>
      <c r="B15" s="9"/>
      <c r="C15" s="7"/>
      <c r="D15" s="10"/>
      <c r="E15" s="10"/>
      <c r="F15" s="1"/>
      <c r="G15" s="1"/>
    </row>
    <row r="16" spans="1:9" x14ac:dyDescent="0.25">
      <c r="A16" s="1"/>
      <c r="B16" s="9"/>
      <c r="C16" s="7"/>
      <c r="D16" s="10"/>
      <c r="E16" s="10"/>
      <c r="F16" s="1"/>
      <c r="G16" s="1"/>
    </row>
    <row r="17" spans="1:7" x14ac:dyDescent="0.25">
      <c r="A17" s="1"/>
      <c r="B17" s="9"/>
      <c r="C17" s="7"/>
      <c r="D17" s="10"/>
      <c r="E17" s="10"/>
      <c r="F17" s="1"/>
      <c r="G17" s="1"/>
    </row>
    <row r="18" spans="1:7" x14ac:dyDescent="0.25">
      <c r="A18" s="1"/>
      <c r="B18" s="9"/>
      <c r="C18" s="7"/>
      <c r="D18" s="10"/>
      <c r="E18" s="10"/>
      <c r="F18" s="1"/>
      <c r="G18" s="1"/>
    </row>
    <row r="19" spans="1:7" x14ac:dyDescent="0.25">
      <c r="A19" s="1"/>
      <c r="B19" s="9"/>
      <c r="C19" s="7"/>
      <c r="D19" s="10"/>
      <c r="E19" s="10"/>
      <c r="F19" s="1"/>
      <c r="G19" s="1"/>
    </row>
    <row r="20" spans="1:7" x14ac:dyDescent="0.25">
      <c r="A20" s="1"/>
      <c r="B20" s="9"/>
      <c r="C20" s="7"/>
      <c r="D20" s="10"/>
      <c r="E20" s="10"/>
      <c r="F20" s="1"/>
      <c r="G20" s="1"/>
    </row>
    <row r="21" spans="1:7" x14ac:dyDescent="0.25">
      <c r="A21" s="1"/>
      <c r="B21" s="9"/>
      <c r="C21" s="7"/>
      <c r="D21" s="10"/>
      <c r="E21" s="10"/>
      <c r="F21" s="1"/>
      <c r="G21" s="1"/>
    </row>
    <row r="22" spans="1:7" x14ac:dyDescent="0.25">
      <c r="A22" s="1"/>
      <c r="B22" s="9"/>
      <c r="C22" s="7"/>
      <c r="D22" s="10"/>
      <c r="E22" s="10"/>
      <c r="F22" s="1"/>
      <c r="G22" s="1"/>
    </row>
    <row r="23" spans="1:7" x14ac:dyDescent="0.25">
      <c r="A23" s="1"/>
      <c r="B23" s="9"/>
      <c r="C23" s="7"/>
      <c r="D23" s="10"/>
      <c r="E23" s="10"/>
      <c r="F23" s="1"/>
      <c r="G23" s="1"/>
    </row>
    <row r="24" spans="1:7" x14ac:dyDescent="0.25">
      <c r="A24" s="1"/>
      <c r="B24" s="9"/>
      <c r="C24" s="7"/>
      <c r="D24" s="10"/>
      <c r="E24" s="10"/>
      <c r="F24" s="1"/>
      <c r="G24" s="1"/>
    </row>
    <row r="25" spans="1:7" x14ac:dyDescent="0.25">
      <c r="A25" s="1"/>
      <c r="B25" s="9"/>
      <c r="C25" s="7"/>
      <c r="D25" s="10"/>
      <c r="E25" s="10"/>
      <c r="F25" s="1"/>
      <c r="G25" s="1"/>
    </row>
    <row r="26" spans="1:7" x14ac:dyDescent="0.25">
      <c r="A26" s="1"/>
      <c r="B26" s="9"/>
      <c r="C26" s="7"/>
      <c r="D26" s="10"/>
      <c r="E26" s="10"/>
      <c r="F26" s="1"/>
      <c r="G26" s="1"/>
    </row>
    <row r="27" spans="1:7" x14ac:dyDescent="0.25">
      <c r="A27" s="1"/>
      <c r="B27" s="9"/>
      <c r="C27" s="7"/>
      <c r="D27" s="10"/>
      <c r="E27" s="10"/>
      <c r="F27" s="1"/>
      <c r="G27" s="1"/>
    </row>
    <row r="28" spans="1:7" x14ac:dyDescent="0.25">
      <c r="A28" s="1"/>
      <c r="B28" s="9"/>
      <c r="C28" s="7"/>
      <c r="D28" s="10"/>
      <c r="E28" s="10"/>
      <c r="F28" s="1"/>
      <c r="G28" s="1"/>
    </row>
    <row r="29" spans="1:7" x14ac:dyDescent="0.25">
      <c r="A29" s="1"/>
      <c r="B29" s="9"/>
      <c r="C29" s="7"/>
      <c r="D29" s="10"/>
      <c r="E29" s="10"/>
      <c r="F29" s="1"/>
      <c r="G29" s="1"/>
    </row>
    <row r="30" spans="1:7" x14ac:dyDescent="0.25">
      <c r="A30" s="1"/>
      <c r="B30" s="9"/>
      <c r="C30" s="7"/>
      <c r="D30" s="10"/>
      <c r="E30" s="10"/>
      <c r="F30" s="1"/>
      <c r="G30" s="1"/>
    </row>
    <row r="31" spans="1:7" x14ac:dyDescent="0.25">
      <c r="A31" s="1"/>
      <c r="B31" s="9"/>
      <c r="C31" s="7"/>
      <c r="D31" s="10"/>
      <c r="E31" s="10"/>
      <c r="F31" s="1"/>
      <c r="G31" s="1"/>
    </row>
    <row r="32" spans="1:7" x14ac:dyDescent="0.25">
      <c r="A32" s="1"/>
      <c r="B32" s="205"/>
      <c r="C32" s="205"/>
      <c r="D32" s="209"/>
      <c r="E32" s="209"/>
      <c r="F32" s="1"/>
      <c r="G32" s="1"/>
    </row>
  </sheetData>
  <protectedRanges>
    <protectedRange sqref="C7:D7 B9:D31 F13:G13" name="Rango1_1"/>
    <protectedRange sqref="F9" name="Rango1_1_1"/>
  </protectedRanges>
  <mergeCells count="12">
    <mergeCell ref="A2:G2"/>
    <mergeCell ref="A3:G3"/>
    <mergeCell ref="A4:G4"/>
    <mergeCell ref="A5:G5"/>
    <mergeCell ref="A6:G6"/>
    <mergeCell ref="F8:G8"/>
    <mergeCell ref="B32:E32"/>
    <mergeCell ref="A8:A9"/>
    <mergeCell ref="B8:B9"/>
    <mergeCell ref="C8:C9"/>
    <mergeCell ref="D8:D9"/>
    <mergeCell ref="E8:E9"/>
  </mergeCells>
  <pageMargins left="1.6929133858267718" right="0.70866141732283472" top="0.74803149606299213" bottom="0.74803149606299213" header="0.31496062992125984" footer="0.31496062992125984"/>
  <pageSetup scale="80" orientation="landscape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27"/>
  <sheetViews>
    <sheetView showGridLines="0" workbookViewId="0">
      <selection activeCell="D21" sqref="D21"/>
    </sheetView>
  </sheetViews>
  <sheetFormatPr baseColWidth="10" defaultRowHeight="15" x14ac:dyDescent="0.25"/>
  <cols>
    <col min="1" max="1" width="10.42578125" style="4" customWidth="1"/>
    <col min="2" max="2" width="15.5703125" style="4" customWidth="1"/>
    <col min="3" max="3" width="41.85546875" style="4" customWidth="1"/>
    <col min="4" max="4" width="20.28515625" style="4" customWidth="1"/>
    <col min="5" max="5" width="16.7109375" style="4" customWidth="1"/>
    <col min="6" max="6" width="19" style="4" customWidth="1"/>
    <col min="7" max="7" width="20.28515625" style="4" customWidth="1"/>
    <col min="8" max="16384" width="11.42578125" style="4"/>
  </cols>
  <sheetData>
    <row r="1" spans="2:8" x14ac:dyDescent="0.25">
      <c r="B1" s="87"/>
      <c r="C1" s="87"/>
      <c r="D1" s="87"/>
      <c r="E1" s="87"/>
      <c r="F1" s="87"/>
      <c r="G1" s="3" t="s">
        <v>177</v>
      </c>
    </row>
    <row r="2" spans="2:8" x14ac:dyDescent="0.25">
      <c r="B2" s="180" t="s">
        <v>121</v>
      </c>
      <c r="C2" s="180"/>
      <c r="D2" s="180"/>
      <c r="E2" s="180"/>
      <c r="F2" s="180"/>
      <c r="G2" s="180"/>
    </row>
    <row r="3" spans="2:8" ht="15.75" customHeight="1" x14ac:dyDescent="0.25">
      <c r="B3" s="180" t="s">
        <v>9</v>
      </c>
      <c r="C3" s="180"/>
      <c r="D3" s="180"/>
      <c r="E3" s="180"/>
      <c r="F3" s="180"/>
      <c r="G3" s="180"/>
    </row>
    <row r="4" spans="2:8" x14ac:dyDescent="0.25">
      <c r="B4" s="180" t="s">
        <v>10</v>
      </c>
      <c r="C4" s="180"/>
      <c r="D4" s="180"/>
      <c r="E4" s="180"/>
      <c r="F4" s="180"/>
      <c r="G4" s="180"/>
    </row>
    <row r="5" spans="2:8" x14ac:dyDescent="0.25">
      <c r="B5" s="182" t="s">
        <v>55</v>
      </c>
      <c r="C5" s="182"/>
      <c r="D5" s="182"/>
      <c r="E5" s="182"/>
      <c r="F5" s="182"/>
      <c r="G5" s="182"/>
    </row>
    <row r="6" spans="2:8" x14ac:dyDescent="0.25">
      <c r="B6" s="182"/>
      <c r="C6" s="182"/>
      <c r="D6" s="182"/>
      <c r="E6" s="182"/>
      <c r="F6" s="182"/>
      <c r="G6" s="182"/>
      <c r="H6" s="89"/>
    </row>
    <row r="7" spans="2:8" x14ac:dyDescent="0.25">
      <c r="B7" s="183" t="s">
        <v>61</v>
      </c>
      <c r="C7" s="183"/>
      <c r="D7" s="97"/>
      <c r="E7" s="54"/>
      <c r="F7" s="54"/>
      <c r="G7" s="54"/>
    </row>
    <row r="8" spans="2:8" ht="21.75" customHeight="1" x14ac:dyDescent="0.25">
      <c r="B8" s="150" t="s">
        <v>13</v>
      </c>
      <c r="C8" s="151" t="s">
        <v>14</v>
      </c>
      <c r="D8" s="152" t="s">
        <v>15</v>
      </c>
      <c r="E8" s="152" t="s">
        <v>16</v>
      </c>
      <c r="F8" s="152" t="s">
        <v>57</v>
      </c>
      <c r="G8" s="152" t="s">
        <v>29</v>
      </c>
    </row>
    <row r="9" spans="2:8" x14ac:dyDescent="0.25">
      <c r="B9" s="103">
        <v>2159</v>
      </c>
      <c r="C9" s="46" t="s">
        <v>138</v>
      </c>
      <c r="D9" s="57"/>
      <c r="E9" s="52">
        <v>0</v>
      </c>
      <c r="F9" s="57"/>
      <c r="G9" s="57"/>
    </row>
    <row r="10" spans="2:8" x14ac:dyDescent="0.25">
      <c r="B10" s="103">
        <v>2199</v>
      </c>
      <c r="C10" s="46" t="s">
        <v>139</v>
      </c>
      <c r="D10" s="57"/>
      <c r="E10" s="52">
        <v>6741</v>
      </c>
      <c r="F10" s="57"/>
      <c r="G10" s="57"/>
    </row>
    <row r="11" spans="2:8" x14ac:dyDescent="0.25">
      <c r="B11" s="103">
        <v>2240</v>
      </c>
      <c r="C11" s="46" t="s">
        <v>140</v>
      </c>
      <c r="D11" s="57"/>
      <c r="E11" s="52">
        <v>0</v>
      </c>
      <c r="F11" s="57"/>
      <c r="G11" s="57"/>
    </row>
    <row r="12" spans="2:8" x14ac:dyDescent="0.25">
      <c r="B12" s="103">
        <v>2241</v>
      </c>
      <c r="C12" s="46" t="s">
        <v>141</v>
      </c>
      <c r="D12" s="57"/>
      <c r="E12" s="52">
        <v>0</v>
      </c>
      <c r="F12" s="57"/>
      <c r="G12" s="57"/>
    </row>
    <row r="13" spans="2:8" x14ac:dyDescent="0.25">
      <c r="B13" s="103">
        <v>2242</v>
      </c>
      <c r="C13" s="46" t="s">
        <v>142</v>
      </c>
      <c r="D13" s="57"/>
      <c r="E13" s="52">
        <v>0</v>
      </c>
      <c r="F13" s="57"/>
      <c r="G13" s="57"/>
    </row>
    <row r="14" spans="2:8" x14ac:dyDescent="0.25">
      <c r="B14" s="103">
        <v>2249</v>
      </c>
      <c r="C14" s="46" t="s">
        <v>143</v>
      </c>
      <c r="D14" s="57"/>
      <c r="E14" s="52">
        <v>0</v>
      </c>
      <c r="F14" s="57"/>
      <c r="G14" s="57"/>
    </row>
    <row r="15" spans="2:8" x14ac:dyDescent="0.25">
      <c r="B15" s="45"/>
      <c r="C15" s="110" t="s">
        <v>6</v>
      </c>
      <c r="D15" s="64"/>
      <c r="E15" s="63">
        <f>SUM(E9:E14)</f>
        <v>6741</v>
      </c>
      <c r="F15" s="57"/>
      <c r="G15" s="57"/>
    </row>
    <row r="16" spans="2:8" x14ac:dyDescent="0.25">
      <c r="B16" s="93"/>
      <c r="C16" s="69"/>
      <c r="D16" s="71"/>
      <c r="E16" s="70"/>
      <c r="F16" s="71"/>
      <c r="G16" s="71"/>
    </row>
    <row r="17" spans="2:7" x14ac:dyDescent="0.25">
      <c r="B17" s="50"/>
      <c r="C17" s="69"/>
      <c r="D17" s="69"/>
      <c r="E17" s="70"/>
      <c r="F17" s="71"/>
      <c r="G17" s="71"/>
    </row>
    <row r="18" spans="2:7" x14ac:dyDescent="0.25">
      <c r="B18" s="50"/>
      <c r="C18" s="69"/>
      <c r="D18" s="69"/>
      <c r="E18" s="70"/>
      <c r="F18" s="71"/>
      <c r="G18" s="71"/>
    </row>
    <row r="19" spans="2:7" x14ac:dyDescent="0.25">
      <c r="B19" s="50"/>
      <c r="C19" s="69"/>
      <c r="D19" s="69"/>
      <c r="E19" s="70"/>
      <c r="F19" s="71"/>
      <c r="G19" s="71"/>
    </row>
    <row r="20" spans="2:7" x14ac:dyDescent="0.25">
      <c r="B20" s="50"/>
      <c r="C20" s="69"/>
      <c r="D20" s="69"/>
      <c r="E20" s="70"/>
      <c r="F20" s="71"/>
      <c r="G20" s="71"/>
    </row>
    <row r="21" spans="2:7" x14ac:dyDescent="0.25">
      <c r="B21" s="50"/>
      <c r="C21" s="69"/>
      <c r="D21" s="69"/>
      <c r="E21" s="70"/>
      <c r="F21" s="71"/>
      <c r="G21" s="71"/>
    </row>
    <row r="22" spans="2:7" x14ac:dyDescent="0.25">
      <c r="B22" s="1"/>
      <c r="C22" s="9"/>
      <c r="D22" s="9"/>
      <c r="E22" s="7"/>
      <c r="F22" s="10"/>
      <c r="G22" s="10"/>
    </row>
    <row r="23" spans="2:7" x14ac:dyDescent="0.25">
      <c r="B23" s="1"/>
      <c r="C23" s="9"/>
      <c r="D23" s="9"/>
      <c r="E23" s="7"/>
      <c r="F23" s="10"/>
      <c r="G23" s="10"/>
    </row>
    <row r="24" spans="2:7" x14ac:dyDescent="0.25">
      <c r="B24" s="1"/>
      <c r="C24" s="9"/>
      <c r="D24" s="9"/>
      <c r="E24" s="7"/>
      <c r="F24" s="10"/>
      <c r="G24" s="10"/>
    </row>
    <row r="25" spans="2:7" x14ac:dyDescent="0.25">
      <c r="B25" s="1"/>
      <c r="C25" s="9"/>
      <c r="D25" s="9"/>
      <c r="E25" s="7"/>
      <c r="F25" s="10"/>
      <c r="G25" s="10"/>
    </row>
    <row r="26" spans="2:7" x14ac:dyDescent="0.25">
      <c r="B26" s="1"/>
      <c r="C26" s="30"/>
      <c r="D26" s="30"/>
      <c r="E26" s="29"/>
      <c r="F26" s="28"/>
      <c r="G26" s="28"/>
    </row>
    <row r="27" spans="2:7" x14ac:dyDescent="0.25">
      <c r="B27" s="11"/>
      <c r="C27" s="194"/>
      <c r="D27" s="194"/>
      <c r="E27" s="194"/>
      <c r="F27" s="195"/>
      <c r="G27" s="195"/>
    </row>
  </sheetData>
  <protectedRanges>
    <protectedRange sqref="C9:F26" name="Rango1_1"/>
  </protectedRanges>
  <mergeCells count="7">
    <mergeCell ref="C27:G27"/>
    <mergeCell ref="B7:C7"/>
    <mergeCell ref="B2:G2"/>
    <mergeCell ref="B3:G3"/>
    <mergeCell ref="B4:G4"/>
    <mergeCell ref="B5:G5"/>
    <mergeCell ref="B6:G6"/>
  </mergeCells>
  <printOptions horizontalCentered="1"/>
  <pageMargins left="0.31496062992125984" right="0.31496062992125984" top="0.35433070866141736" bottom="0.35433070866141736" header="0" footer="0"/>
  <pageSetup scale="8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12</vt:i4>
      </vt:variant>
    </vt:vector>
  </HeadingPairs>
  <TitlesOfParts>
    <vt:vector size="28" baseType="lpstr">
      <vt:lpstr>IC-8</vt:lpstr>
      <vt:lpstr>IC-9</vt:lpstr>
      <vt:lpstr>IC-10</vt:lpstr>
      <vt:lpstr>IC-11</vt:lpstr>
      <vt:lpstr>IC-12</vt:lpstr>
      <vt:lpstr>IC-13</vt:lpstr>
      <vt:lpstr>IC-14</vt:lpstr>
      <vt:lpstr>IC-15</vt:lpstr>
      <vt:lpstr>IC-16</vt:lpstr>
      <vt:lpstr>IC-17</vt:lpstr>
      <vt:lpstr>IC-18</vt:lpstr>
      <vt:lpstr>IC-19</vt:lpstr>
      <vt:lpstr>IC-20</vt:lpstr>
      <vt:lpstr>IC-21</vt:lpstr>
      <vt:lpstr>IC-22</vt:lpstr>
      <vt:lpstr>IC-23</vt:lpstr>
      <vt:lpstr>'IC-11'!Área_de_impresión</vt:lpstr>
      <vt:lpstr>'IC-13'!Área_de_impresión</vt:lpstr>
      <vt:lpstr>'IC-14'!Área_de_impresión</vt:lpstr>
      <vt:lpstr>'IC-15'!Área_de_impresión</vt:lpstr>
      <vt:lpstr>'IC-17'!Área_de_impresión</vt:lpstr>
      <vt:lpstr>'IC-18'!Área_de_impresión</vt:lpstr>
      <vt:lpstr>'IC-19'!Área_de_impresión</vt:lpstr>
      <vt:lpstr>'IC-20'!Área_de_impresión</vt:lpstr>
      <vt:lpstr>'IC-21'!Área_de_impresión</vt:lpstr>
      <vt:lpstr>'IC-22'!Área_de_impresión</vt:lpstr>
      <vt:lpstr>'IC-23'!Área_de_impresión</vt:lpstr>
      <vt:lpstr>'IC-8'!Área_de_impresión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VICTOR BAUTISTA</cp:lastModifiedBy>
  <cp:lastPrinted>2022-11-03T19:17:45Z</cp:lastPrinted>
  <dcterms:created xsi:type="dcterms:W3CDTF">2018-10-31T19:27:45Z</dcterms:created>
  <dcterms:modified xsi:type="dcterms:W3CDTF">2022-11-03T20:05:58Z</dcterms:modified>
</cp:coreProperties>
</file>