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6" sheetId="1" r:id="rId1"/>
  </sheets>
  <definedNames>
    <definedName name="_xlnm.Print_Area" localSheetId="0">'LDF-06'!$A$1:$I$163</definedName>
    <definedName name="_xlnm.Print_Titles" localSheetId="0">'LDF-06'!$1:$9</definedName>
  </definedNames>
  <calcPr calcId="124519"/>
</workbook>
</file>

<file path=xl/calcChain.xml><?xml version="1.0" encoding="utf-8"?>
<calcChain xmlns="http://schemas.openxmlformats.org/spreadsheetml/2006/main">
  <c r="D11" i="1"/>
  <c r="D10" s="1"/>
  <c r="D160" s="1"/>
  <c r="E11"/>
  <c r="F11"/>
  <c r="G11"/>
  <c r="G10" s="1"/>
  <c r="H11"/>
  <c r="H10" s="1"/>
  <c r="H160" s="1"/>
  <c r="I11"/>
  <c r="D19"/>
  <c r="E19"/>
  <c r="E10" s="1"/>
  <c r="F19"/>
  <c r="F10" s="1"/>
  <c r="F160" s="1"/>
  <c r="G19"/>
  <c r="H19"/>
  <c r="I22"/>
  <c r="I19" s="1"/>
  <c r="I10" s="1"/>
  <c r="I27"/>
  <c r="D29"/>
  <c r="E29"/>
  <c r="F29"/>
  <c r="G29"/>
  <c r="H29"/>
  <c r="I29"/>
  <c r="D39"/>
  <c r="E39"/>
  <c r="F39"/>
  <c r="G39"/>
  <c r="H39"/>
  <c r="I39"/>
  <c r="D49"/>
  <c r="E49"/>
  <c r="F49"/>
  <c r="G49"/>
  <c r="H49"/>
  <c r="I49"/>
  <c r="D59"/>
  <c r="E59"/>
  <c r="F59"/>
  <c r="G59"/>
  <c r="H59"/>
  <c r="I59"/>
  <c r="D63"/>
  <c r="E63"/>
  <c r="F63"/>
  <c r="G63"/>
  <c r="H63"/>
  <c r="I63"/>
  <c r="D72"/>
  <c r="E72"/>
  <c r="F72"/>
  <c r="G72"/>
  <c r="H72"/>
  <c r="I72"/>
  <c r="D76"/>
  <c r="E76"/>
  <c r="F76"/>
  <c r="G76"/>
  <c r="H76"/>
  <c r="I76"/>
  <c r="D86"/>
  <c r="E86"/>
  <c r="E85" s="1"/>
  <c r="F86"/>
  <c r="F85" s="1"/>
  <c r="G86"/>
  <c r="H86"/>
  <c r="I86"/>
  <c r="I85" s="1"/>
  <c r="D94"/>
  <c r="D85" s="1"/>
  <c r="E94"/>
  <c r="F94"/>
  <c r="G94"/>
  <c r="G85" s="1"/>
  <c r="H94"/>
  <c r="H85" s="1"/>
  <c r="I94"/>
  <c r="D104"/>
  <c r="E104"/>
  <c r="F104"/>
  <c r="G104"/>
  <c r="H104"/>
  <c r="I104"/>
  <c r="D114"/>
  <c r="E114"/>
  <c r="F114"/>
  <c r="G114"/>
  <c r="H114"/>
  <c r="I114"/>
  <c r="D124"/>
  <c r="E124"/>
  <c r="F124"/>
  <c r="G124"/>
  <c r="H124"/>
  <c r="I124"/>
  <c r="D134"/>
  <c r="E134"/>
  <c r="F134"/>
  <c r="G134"/>
  <c r="H134"/>
  <c r="I134"/>
  <c r="D138"/>
  <c r="E138"/>
  <c r="F138"/>
  <c r="G138"/>
  <c r="H138"/>
  <c r="I138"/>
  <c r="D147"/>
  <c r="E147"/>
  <c r="F147"/>
  <c r="G147"/>
  <c r="H147"/>
  <c r="I147"/>
  <c r="D151"/>
  <c r="E151"/>
  <c r="F151"/>
  <c r="G151"/>
  <c r="H151"/>
  <c r="I151"/>
  <c r="I160" l="1"/>
  <c r="E160"/>
  <c r="G160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<sst xmlns="http://schemas.openxmlformats.org/spreadsheetml/2006/main" count="163" uniqueCount="90">
  <si>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</si>
  <si>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</si>
  <si>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</si>
  <si>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</si>
  <si>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</si>
  <si>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</si>
  <si>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</si>
  <si>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</si>
  <si>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</si>
  <si>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</si>
  <si>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</si>
  <si>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</si>
  <si>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</si>
  <si>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</si>
  <si>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</si>
  <si>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</si>
  <si>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</si>
  <si>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</si>
  <si>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</si>
  <si>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</si>
  <si>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</si>
  <si>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</si>
  <si>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</si>
  <si>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</si>
  <si>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</si>
  <si>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</si>
  <si>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</si>
  <si>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</si>
  <si>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</si>
  <si>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</si>
  <si>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</si>
  <si>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</si>
  <si>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</si>
  <si>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</si>
  <si>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</si>
  <si>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</si>
  <si>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</si>
  <si>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</si>
  <si>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</si>
  <si>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</si>
  <si>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</si>
  <si>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</si>
  <si>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</si>
  <si>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</si>
  <si>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</si>
  <si>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</si>
  <si>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</si>
  <si>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</si>
  <si>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</si>
  <si>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</si>
  <si>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</si>
  <si>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</si>
  <si>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</si>
  <si>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</si>
  <si>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</si>
  <si>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</si>
  <si>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</si>
  <si>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</si>
  <si>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</si>
  <si>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</si>
  <si>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</si>
  <si>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</si>
  <si>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</si>
  <si>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</si>
  <si>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</si>
  <si>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</si>
  <si>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</si>
  <si>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</si>
  <si>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</si>
  <si>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</si>
  <si>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</si>
  <si>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</si>
  <si>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</si>
  <si>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</si>
  <si>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</si>
  <si>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</si>
  <si>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</si>
  <si>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</si>
  <si>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</si>
  <si>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</si>
  <si>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                                              (d)</t>
  </si>
  <si>
    <t>Subejercicio                                     (e)</t>
  </si>
  <si>
    <t>Egresos</t>
  </si>
  <si>
    <t>Concepto                                                                                                                                                 (c)</t>
  </si>
  <si>
    <t>(PESOS)</t>
  </si>
  <si>
    <t>Del 01 de enero al 31 de Diciembre de 2016</t>
  </si>
  <si>
    <t xml:space="preserve">Clasificación por Objeto del Gasto (Capítulo y Concepto) </t>
  </si>
  <si>
    <t>Estado Analítico del Ejercicio del Presupuesto de Egresos Detallado - LDF</t>
  </si>
  <si>
    <t>FISCALÍA GENERAL DEL ESTADO DE GUERRERO</t>
  </si>
  <si>
    <t>Formato LDF-06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</si>
</sst>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3" fontId="4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4" xfId="1" applyNumberFormat="1" applyFont="1" applyFill="1" applyBorder="1" applyAlignment="1">
      <alignment horizontal="right" vertical="center"/>
    </xf>
    <xf numFmtId="2" fontId="4" fillId="2" borderId="4" xfId="1" applyNumberFormat="1" applyFont="1" applyFill="1" applyBorder="1" applyAlignment="1">
      <alignment horizontal="right" vertical="center"/>
    </xf>
    <xf numFmtId="43" fontId="0" fillId="2" borderId="0" xfId="1" applyFont="1" applyFill="1"/>
    <xf numFmtId="43" fontId="3" fillId="2" borderId="4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right" vertical="center"/>
    </xf>
    <xf numFmtId="43" fontId="4" fillId="2" borderId="4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43" fontId="0" fillId="2" borderId="0" xfId="0" applyNumberFormat="1" applyFill="1"/>
    <xf numFmtId="0" fontId="3" fillId="2" borderId="5" xfId="0" applyFont="1" applyFill="1" applyBorder="1" applyAlignment="1">
      <alignment horizontal="left" vertical="center" wrapText="1"/>
    </xf>
    <xf numFmtId="43" fontId="4" fillId="2" borderId="7" xfId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30079</xdr:colOff>
      <xdr:row>2</xdr:row>
      <xdr:rowOff>40105</xdr:rowOff>
    </xdr:from>
    <xdr:to>
      <xdr:col>2</xdr:col>
      <xdr:colOff>1087353</xdr:colOff>
      <xdr:row>6</xdr:row>
      <xdr:rowOff>83394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54079" y="421105"/>
          <a:ext cx="733424" cy="8052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3"/>
  <sheetViews>
    <sheetView tabSelected="1" zoomScale="154" zoomScaleNormal="154" zoomScaleSheetLayoutView="124" workbookViewId="0">
      <selection activeCell="D16" sqref="D16"/>
    </sheetView>
  </sheetViews>
  <sheetFormatPr baseColWidth="10" defaultRowHeight="15"/>
  <cols>
    <col min="1" max="1" width="0.85546875" style="1" customWidth="1"/>
    <col min="2" max="2" width="1.5703125" style="1" customWidth="1"/>
    <col min="3" max="3" width="37.5703125" style="1" customWidth="1"/>
    <col min="4" max="5" width="12.7109375" style="1" customWidth="1"/>
    <col min="6" max="6" width="13" style="1" customWidth="1"/>
    <col min="7" max="9" width="12.7109375" style="1" customWidth="1"/>
    <col min="10" max="11" width="13.85546875" style="1" bestFit="1" customWidth="1"/>
    <col min="12" max="16384" width="11.42578125" style="1"/>
  </cols>
  <sheetData>
    <row r="1" spans="2:10">
      <c r="I1" s="25" t="s">
        <v>89</v>
      </c>
    </row>
    <row r="2" spans="2:10" ht="15.75" thickBot="1"/>
    <row r="3" spans="2:10" ht="12" customHeight="1">
      <c r="B3" s="41" t="s">
        <v>88</v>
      </c>
      <c r="C3" s="42"/>
      <c r="D3" s="42"/>
      <c r="E3" s="42"/>
      <c r="F3" s="42"/>
      <c r="G3" s="42"/>
      <c r="H3" s="42"/>
      <c r="I3" s="43"/>
    </row>
    <row r="4" spans="2:10" ht="12" customHeight="1">
      <c r="B4" s="44" t="s">
        <v>87</v>
      </c>
      <c r="C4" s="45"/>
      <c r="D4" s="45"/>
      <c r="E4" s="45"/>
      <c r="F4" s="45"/>
      <c r="G4" s="45"/>
      <c r="H4" s="45"/>
      <c r="I4" s="46"/>
    </row>
    <row r="5" spans="2:10" ht="14.25" customHeight="1">
      <c r="B5" s="44" t="s">
        <v>86</v>
      </c>
      <c r="C5" s="45"/>
      <c r="D5" s="45"/>
      <c r="E5" s="45"/>
      <c r="F5" s="45"/>
      <c r="G5" s="45"/>
      <c r="H5" s="45"/>
      <c r="I5" s="46"/>
    </row>
    <row r="6" spans="2:10" ht="15" customHeight="1">
      <c r="B6" s="44" t="s">
        <v>85</v>
      </c>
      <c r="C6" s="45"/>
      <c r="D6" s="45"/>
      <c r="E6" s="45"/>
      <c r="F6" s="45"/>
      <c r="G6" s="45"/>
      <c r="H6" s="45"/>
      <c r="I6" s="46"/>
    </row>
    <row r="7" spans="2:10" ht="14.25" customHeight="1" thickBot="1">
      <c r="B7" s="47" t="s">
        <v>84</v>
      </c>
      <c r="C7" s="48"/>
      <c r="D7" s="48"/>
      <c r="E7" s="48"/>
      <c r="F7" s="48"/>
      <c r="G7" s="48"/>
      <c r="H7" s="48"/>
      <c r="I7" s="49"/>
    </row>
    <row r="8" spans="2:10" ht="18" customHeight="1" thickBot="1">
      <c r="B8" s="32" t="s">
        <v>83</v>
      </c>
      <c r="C8" s="33"/>
      <c r="D8" s="36" t="s">
        <v>82</v>
      </c>
      <c r="E8" s="37"/>
      <c r="F8" s="37"/>
      <c r="G8" s="37"/>
      <c r="H8" s="38"/>
      <c r="I8" s="39" t="s">
        <v>81</v>
      </c>
    </row>
    <row r="9" spans="2:10" ht="26.25" customHeight="1" thickBot="1">
      <c r="B9" s="34"/>
      <c r="C9" s="35"/>
      <c r="D9" s="24" t="s">
        <v>80</v>
      </c>
      <c r="E9" s="24" t="s">
        <v>79</v>
      </c>
      <c r="F9" s="23" t="s">
        <v>78</v>
      </c>
      <c r="G9" s="23" t="s">
        <v>77</v>
      </c>
      <c r="H9" s="23" t="s">
        <v>76</v>
      </c>
      <c r="I9" s="40"/>
    </row>
    <row r="10" spans="2:10" ht="12" customHeight="1">
      <c r="B10" s="31" t="s">
        <v>75</v>
      </c>
      <c r="C10" s="31"/>
      <c r="D10" s="22">
        <f t="shared" ref="D10:I10" si="0">+D11+D19+D29+D39+D49+D59+D63+D72+D76</f>
        <v>114244704.18000001</v>
      </c>
      <c r="E10" s="22">
        <f t="shared" si="0"/>
        <v>12133197.809999999</v>
      </c>
      <c r="F10" s="22">
        <f t="shared" si="0"/>
        <v>126377901.99000001</v>
      </c>
      <c r="G10" s="22">
        <f t="shared" si="0"/>
        <v>122429382.57000001</v>
      </c>
      <c r="H10" s="22">
        <f t="shared" si="0"/>
        <v>121710080.58</v>
      </c>
      <c r="I10" s="22">
        <f t="shared" si="0"/>
        <v>3948519.42</v>
      </c>
      <c r="J10" s="20"/>
    </row>
    <row r="11" spans="2:10" ht="12" customHeight="1">
      <c r="B11" s="28" t="s">
        <v>73</v>
      </c>
      <c r="C11" s="28"/>
      <c r="D11" s="10">
        <f t="shared" ref="D11:I11" si="1">D12+D13+D14+D15+D16+D17+D18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20"/>
    </row>
    <row r="12" spans="2:10" ht="12" customHeight="1">
      <c r="B12" s="9"/>
      <c r="C12" s="8" t="s">
        <v>72</v>
      </c>
      <c r="D12" s="10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20"/>
    </row>
    <row r="13" spans="2:10" ht="12" customHeight="1">
      <c r="B13" s="9"/>
      <c r="C13" s="8" t="s">
        <v>71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20"/>
    </row>
    <row r="14" spans="2:10" ht="12" customHeight="1">
      <c r="B14" s="9"/>
      <c r="C14" s="8" t="s">
        <v>70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20"/>
    </row>
    <row r="15" spans="2:10" ht="12" customHeight="1">
      <c r="B15" s="9"/>
      <c r="C15" s="8" t="s">
        <v>69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20"/>
    </row>
    <row r="16" spans="2:10" ht="12" customHeight="1">
      <c r="B16" s="9"/>
      <c r="C16" s="8" t="s">
        <v>68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20"/>
    </row>
    <row r="17" spans="2:10" ht="12" customHeight="1">
      <c r="B17" s="9"/>
      <c r="C17" s="8" t="s">
        <v>67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20"/>
    </row>
    <row r="18" spans="2:10" ht="12" customHeight="1">
      <c r="B18" s="9"/>
      <c r="C18" s="8" t="s">
        <v>66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20"/>
    </row>
    <row r="19" spans="2:10" ht="12" customHeight="1">
      <c r="B19" s="28" t="s">
        <v>65</v>
      </c>
      <c r="C19" s="28"/>
      <c r="D19" s="16">
        <f t="shared" ref="D19:I19" si="2">+D20+D21+D22+D23+D24+D25+D26+D27+D28</f>
        <v>46407575.260000005</v>
      </c>
      <c r="E19" s="16">
        <f t="shared" si="2"/>
        <v>-5133771.71</v>
      </c>
      <c r="F19" s="16">
        <f t="shared" si="2"/>
        <v>41273803.550000012</v>
      </c>
      <c r="G19" s="16">
        <f t="shared" si="2"/>
        <v>39686683.269999996</v>
      </c>
      <c r="H19" s="16">
        <f t="shared" si="2"/>
        <v>39529871.640000001</v>
      </c>
      <c r="I19" s="16">
        <f t="shared" si="2"/>
        <v>1587120.28</v>
      </c>
      <c r="J19" s="20"/>
    </row>
    <row r="20" spans="2:10" ht="21" customHeight="1">
      <c r="B20" s="9"/>
      <c r="C20" s="21" t="s">
        <v>64</v>
      </c>
      <c r="D20" s="14">
        <v>18562295.439999998</v>
      </c>
      <c r="E20" s="14">
        <v>-3768242.83</v>
      </c>
      <c r="F20" s="14">
        <v>14794052.609999999</v>
      </c>
      <c r="G20" s="14">
        <v>14452653.889999997</v>
      </c>
      <c r="H20" s="14">
        <v>14442526.75</v>
      </c>
      <c r="I20" s="14">
        <v>341398.72000000003</v>
      </c>
      <c r="J20" s="20"/>
    </row>
    <row r="21" spans="2:10" ht="12" customHeight="1">
      <c r="B21" s="9"/>
      <c r="C21" s="8" t="s">
        <v>63</v>
      </c>
      <c r="D21" s="14">
        <v>861948</v>
      </c>
      <c r="E21" s="14">
        <v>1000000</v>
      </c>
      <c r="F21" s="14">
        <v>1861948</v>
      </c>
      <c r="G21" s="14">
        <v>1465235.92</v>
      </c>
      <c r="H21" s="14">
        <v>1377192.57</v>
      </c>
      <c r="I21" s="14">
        <v>396712.08</v>
      </c>
      <c r="J21" s="20"/>
    </row>
    <row r="22" spans="2:10" ht="12" customHeight="1">
      <c r="B22" s="9"/>
      <c r="C22" s="8" t="s">
        <v>62</v>
      </c>
      <c r="D22" s="10">
        <v>0</v>
      </c>
      <c r="E22" s="10"/>
      <c r="F22" s="10"/>
      <c r="G22" s="10"/>
      <c r="H22" s="10"/>
      <c r="I22" s="14">
        <f>F22-G22</f>
        <v>0</v>
      </c>
      <c r="J22" s="20"/>
    </row>
    <row r="23" spans="2:10" ht="12" customHeight="1">
      <c r="B23" s="9"/>
      <c r="C23" s="8" t="s">
        <v>61</v>
      </c>
      <c r="D23" s="14">
        <v>156296.64000000001</v>
      </c>
      <c r="E23" s="14">
        <v>406901.48</v>
      </c>
      <c r="F23" s="14">
        <v>563198.12</v>
      </c>
      <c r="G23" s="14">
        <v>562640.24</v>
      </c>
      <c r="H23" s="14">
        <v>562640.24</v>
      </c>
      <c r="I23" s="14">
        <v>557.88</v>
      </c>
      <c r="J23" s="20"/>
    </row>
    <row r="24" spans="2:10" ht="12" customHeight="1">
      <c r="B24" s="9"/>
      <c r="C24" s="8" t="s">
        <v>60</v>
      </c>
      <c r="D24" s="14">
        <v>111937.84</v>
      </c>
      <c r="E24" s="14">
        <v>61645.35</v>
      </c>
      <c r="F24" s="14">
        <v>173583.19</v>
      </c>
      <c r="G24" s="14">
        <v>112485.48000000001</v>
      </c>
      <c r="H24" s="14">
        <v>91361.42</v>
      </c>
      <c r="I24" s="14">
        <v>61097.71</v>
      </c>
      <c r="J24" s="20"/>
    </row>
    <row r="25" spans="2:10" ht="12" customHeight="1">
      <c r="B25" s="9"/>
      <c r="C25" s="8" t="s">
        <v>59</v>
      </c>
      <c r="D25" s="14">
        <v>25475177.719999999</v>
      </c>
      <c r="E25" s="15">
        <v>-2834075.71</v>
      </c>
      <c r="F25" s="14">
        <v>22641102.010000002</v>
      </c>
      <c r="G25" s="14">
        <v>22521178.489999998</v>
      </c>
      <c r="H25" s="14">
        <v>22484821.41</v>
      </c>
      <c r="I25" s="14">
        <v>119923.52</v>
      </c>
    </row>
    <row r="26" spans="2:10" ht="12" customHeight="1">
      <c r="B26" s="9"/>
      <c r="C26" s="8" t="s">
        <v>58</v>
      </c>
      <c r="D26" s="14">
        <v>84942.02</v>
      </c>
      <c r="E26" s="11">
        <v>0</v>
      </c>
      <c r="F26" s="14">
        <v>84942.02</v>
      </c>
      <c r="G26" s="14">
        <v>84625.03</v>
      </c>
      <c r="H26" s="14">
        <v>84625.03</v>
      </c>
      <c r="I26" s="14">
        <v>316.99</v>
      </c>
    </row>
    <row r="27" spans="2:10" ht="12" customHeight="1">
      <c r="B27" s="9"/>
      <c r="C27" s="8" t="s">
        <v>57</v>
      </c>
      <c r="D27" s="10"/>
      <c r="E27" s="10"/>
      <c r="F27" s="10"/>
      <c r="G27" s="10"/>
      <c r="H27" s="10"/>
      <c r="I27" s="14">
        <f>F27-G27</f>
        <v>0</v>
      </c>
    </row>
    <row r="28" spans="2:10" ht="12" customHeight="1">
      <c r="B28" s="9"/>
      <c r="C28" s="8" t="s">
        <v>56</v>
      </c>
      <c r="D28" s="14">
        <v>1154977.6000000001</v>
      </c>
      <c r="E28" s="15">
        <v>0</v>
      </c>
      <c r="F28" s="14">
        <v>1154977.6000000001</v>
      </c>
      <c r="G28" s="14">
        <v>487864.22</v>
      </c>
      <c r="H28" s="14">
        <v>486704.22</v>
      </c>
      <c r="I28" s="14">
        <v>667113.38</v>
      </c>
    </row>
    <row r="29" spans="2:10" ht="12" customHeight="1">
      <c r="B29" s="28" t="s">
        <v>55</v>
      </c>
      <c r="C29" s="28"/>
      <c r="D29" s="16">
        <f t="shared" ref="D29:I29" si="3">+D30+D31+D32+D33+D34+D35+D36+D37+D38</f>
        <v>64986128.920000002</v>
      </c>
      <c r="E29" s="16">
        <f t="shared" si="3"/>
        <v>16266969.52</v>
      </c>
      <c r="F29" s="16">
        <f t="shared" si="3"/>
        <v>81253098.439999998</v>
      </c>
      <c r="G29" s="16">
        <f t="shared" si="3"/>
        <v>80025363.100000009</v>
      </c>
      <c r="H29" s="16">
        <f t="shared" si="3"/>
        <v>79518852.969999999</v>
      </c>
      <c r="I29" s="16">
        <f t="shared" si="3"/>
        <v>1227735.3400000001</v>
      </c>
    </row>
    <row r="30" spans="2:10" ht="12" customHeight="1">
      <c r="B30" s="9"/>
      <c r="C30" s="8" t="s">
        <v>54</v>
      </c>
      <c r="D30" s="14">
        <v>344188.34</v>
      </c>
      <c r="E30" s="14">
        <v>379508.98</v>
      </c>
      <c r="F30" s="14">
        <v>723697.32000000007</v>
      </c>
      <c r="G30" s="14">
        <v>531039.95000000007</v>
      </c>
      <c r="H30" s="14">
        <v>520289.95000000007</v>
      </c>
      <c r="I30" s="14">
        <v>192657.37</v>
      </c>
    </row>
    <row r="31" spans="2:10" ht="12" customHeight="1">
      <c r="B31" s="9"/>
      <c r="C31" s="8" t="s">
        <v>53</v>
      </c>
      <c r="D31" s="14">
        <v>2553013.3199999998</v>
      </c>
      <c r="E31" s="14">
        <v>-400000</v>
      </c>
      <c r="F31" s="14">
        <v>2153013.3199999998</v>
      </c>
      <c r="G31" s="14">
        <v>1901630.3499999999</v>
      </c>
      <c r="H31" s="14">
        <v>1901630.3499999999</v>
      </c>
      <c r="I31" s="14">
        <v>251382.97</v>
      </c>
    </row>
    <row r="32" spans="2:10" ht="12" customHeight="1">
      <c r="B32" s="9"/>
      <c r="C32" s="8" t="s">
        <v>52</v>
      </c>
      <c r="D32" s="14">
        <v>5386543.5999999996</v>
      </c>
      <c r="E32" s="14">
        <v>8254010.5999999996</v>
      </c>
      <c r="F32" s="14">
        <v>13640554.199999999</v>
      </c>
      <c r="G32" s="14">
        <v>13510224.41</v>
      </c>
      <c r="H32" s="14">
        <v>13505250.83</v>
      </c>
      <c r="I32" s="14">
        <v>130329.79</v>
      </c>
    </row>
    <row r="33" spans="2:9" ht="12" customHeight="1">
      <c r="B33" s="9"/>
      <c r="C33" s="8" t="s">
        <v>51</v>
      </c>
      <c r="D33" s="14">
        <v>310100</v>
      </c>
      <c r="E33" s="14">
        <v>20000</v>
      </c>
      <c r="F33" s="14">
        <v>330100</v>
      </c>
      <c r="G33" s="14">
        <v>301256.69999999995</v>
      </c>
      <c r="H33" s="14">
        <v>301256.69999999995</v>
      </c>
      <c r="I33" s="11">
        <v>28843.300000000003</v>
      </c>
    </row>
    <row r="34" spans="2:9" ht="12" customHeight="1">
      <c r="B34" s="9"/>
      <c r="C34" s="8" t="s">
        <v>50</v>
      </c>
      <c r="D34" s="14">
        <v>4589859.6400000006</v>
      </c>
      <c r="E34" s="14">
        <v>1382996.36</v>
      </c>
      <c r="F34" s="14">
        <v>5972856.0000000009</v>
      </c>
      <c r="G34" s="14">
        <v>5784344.6600000011</v>
      </c>
      <c r="H34" s="14">
        <v>5437851.9100000001</v>
      </c>
      <c r="I34" s="14">
        <v>188511.34000000003</v>
      </c>
    </row>
    <row r="35" spans="2:9" ht="12" customHeight="1">
      <c r="B35" s="9"/>
      <c r="C35" s="8" t="s">
        <v>49</v>
      </c>
      <c r="D35" s="14">
        <v>750000</v>
      </c>
      <c r="E35" s="14">
        <v>-74610.7</v>
      </c>
      <c r="F35" s="14">
        <v>675389.3</v>
      </c>
      <c r="G35" s="14">
        <v>675119.3</v>
      </c>
      <c r="H35" s="14">
        <v>649869.30000000005</v>
      </c>
      <c r="I35" s="14">
        <v>270</v>
      </c>
    </row>
    <row r="36" spans="2:9" ht="12" customHeight="1">
      <c r="B36" s="9"/>
      <c r="C36" s="8" t="s">
        <v>48</v>
      </c>
      <c r="D36" s="14">
        <v>50292424.020000003</v>
      </c>
      <c r="E36" s="14">
        <v>6137082.3700000001</v>
      </c>
      <c r="F36" s="14">
        <v>56429506.390000001</v>
      </c>
      <c r="G36" s="14">
        <v>56019363.120000005</v>
      </c>
      <c r="H36" s="14">
        <v>55900319.32</v>
      </c>
      <c r="I36" s="14">
        <v>410143.27</v>
      </c>
    </row>
    <row r="37" spans="2:9" ht="12" customHeight="1">
      <c r="B37" s="9"/>
      <c r="C37" s="8" t="s">
        <v>47</v>
      </c>
      <c r="D37" s="14">
        <v>160000</v>
      </c>
      <c r="E37" s="14">
        <v>-20000</v>
      </c>
      <c r="F37" s="15">
        <v>140000</v>
      </c>
      <c r="G37" s="15">
        <v>128509.2</v>
      </c>
      <c r="H37" s="15">
        <v>128509.2</v>
      </c>
      <c r="I37" s="11">
        <v>11490.8</v>
      </c>
    </row>
    <row r="38" spans="2:9" ht="12" customHeight="1">
      <c r="B38" s="9"/>
      <c r="C38" s="8" t="s">
        <v>46</v>
      </c>
      <c r="D38" s="14">
        <v>600000</v>
      </c>
      <c r="E38" s="14">
        <v>587981.91</v>
      </c>
      <c r="F38" s="14">
        <v>1187981.9100000001</v>
      </c>
      <c r="G38" s="14">
        <v>1173875.4100000001</v>
      </c>
      <c r="H38" s="14">
        <v>1173875.4100000001</v>
      </c>
      <c r="I38" s="14">
        <v>14106.5</v>
      </c>
    </row>
    <row r="39" spans="2:9" ht="18" customHeight="1">
      <c r="B39" s="30" t="s">
        <v>45</v>
      </c>
      <c r="C39" s="30"/>
      <c r="D39" s="12">
        <f t="shared" ref="D39:I39" si="4">+D40+D41+D42+D43+D44+D45+D46+D47+D48</f>
        <v>0</v>
      </c>
      <c r="E39" s="12">
        <f t="shared" si="4"/>
        <v>0</v>
      </c>
      <c r="F39" s="12">
        <f t="shared" si="4"/>
        <v>0</v>
      </c>
      <c r="G39" s="12">
        <f t="shared" si="4"/>
        <v>0</v>
      </c>
      <c r="H39" s="12">
        <f t="shared" si="4"/>
        <v>0</v>
      </c>
      <c r="I39" s="12">
        <f t="shared" si="4"/>
        <v>0</v>
      </c>
    </row>
    <row r="40" spans="2:9" ht="12" customHeight="1">
      <c r="B40" s="9"/>
      <c r="C40" s="8" t="s">
        <v>44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2:9" ht="12" customHeight="1">
      <c r="B41" s="9"/>
      <c r="C41" s="8" t="s">
        <v>43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spans="2:9" ht="12" customHeight="1">
      <c r="B42" s="9"/>
      <c r="C42" s="8" t="s">
        <v>42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</row>
    <row r="43" spans="2:9" ht="12" customHeight="1">
      <c r="B43" s="9"/>
      <c r="C43" s="8" t="s">
        <v>41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</row>
    <row r="44" spans="2:9" ht="12" customHeight="1">
      <c r="B44" s="9"/>
      <c r="C44" s="8" t="s">
        <v>40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2:9" ht="12" customHeight="1">
      <c r="B45" s="9"/>
      <c r="C45" s="8" t="s">
        <v>39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2:9" ht="12" customHeight="1">
      <c r="B46" s="9"/>
      <c r="C46" s="8" t="s">
        <v>38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2:9" ht="12" customHeight="1">
      <c r="B47" s="9"/>
      <c r="C47" s="8" t="s">
        <v>37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2:9" ht="12" customHeight="1">
      <c r="B48" s="9"/>
      <c r="C48" s="8" t="s">
        <v>36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2:9" ht="21" customHeight="1">
      <c r="B49" s="30" t="s">
        <v>35</v>
      </c>
      <c r="C49" s="30"/>
      <c r="D49" s="16">
        <f t="shared" ref="D49:I49" si="5">+D50+D51+D52+D53+D54+D55+D56+D57+D58</f>
        <v>2851000</v>
      </c>
      <c r="E49" s="16">
        <f t="shared" si="5"/>
        <v>1000000</v>
      </c>
      <c r="F49" s="16">
        <f t="shared" si="5"/>
        <v>3851000</v>
      </c>
      <c r="G49" s="16">
        <f t="shared" si="5"/>
        <v>2717336.2</v>
      </c>
      <c r="H49" s="16">
        <f t="shared" si="5"/>
        <v>2661355.9699999997</v>
      </c>
      <c r="I49" s="12">
        <f t="shared" si="5"/>
        <v>1133663.7999999998</v>
      </c>
    </row>
    <row r="50" spans="2:9" ht="12" customHeight="1">
      <c r="B50" s="9"/>
      <c r="C50" s="8" t="s">
        <v>34</v>
      </c>
      <c r="D50" s="14">
        <v>1951000</v>
      </c>
      <c r="E50" s="14">
        <v>-742362.1</v>
      </c>
      <c r="F50" s="14">
        <v>1208637.8999999999</v>
      </c>
      <c r="G50" s="14">
        <v>431801.23</v>
      </c>
      <c r="H50" s="14">
        <v>402437.78</v>
      </c>
      <c r="I50" s="11">
        <v>776836.66999999993</v>
      </c>
    </row>
    <row r="51" spans="2:9" ht="12" customHeight="1">
      <c r="B51" s="9"/>
      <c r="C51" s="8" t="s">
        <v>33</v>
      </c>
      <c r="D51" s="14">
        <v>250000</v>
      </c>
      <c r="E51" s="14">
        <v>408237</v>
      </c>
      <c r="F51" s="14">
        <v>658237</v>
      </c>
      <c r="G51" s="14">
        <v>599975</v>
      </c>
      <c r="H51" s="14">
        <v>599975</v>
      </c>
      <c r="I51" s="11">
        <v>58262</v>
      </c>
    </row>
    <row r="52" spans="2:9" ht="12" customHeight="1">
      <c r="B52" s="9"/>
      <c r="C52" s="8" t="s">
        <v>32</v>
      </c>
      <c r="D52" s="10"/>
      <c r="E52" s="10"/>
      <c r="F52" s="10"/>
      <c r="G52" s="10"/>
      <c r="H52" s="10"/>
      <c r="I52" s="10">
        <v>0</v>
      </c>
    </row>
    <row r="53" spans="2:9" ht="12" customHeight="1">
      <c r="B53" s="9"/>
      <c r="C53" s="8" t="s">
        <v>31</v>
      </c>
      <c r="D53" s="10">
        <v>250000</v>
      </c>
      <c r="E53" s="10">
        <v>-100000</v>
      </c>
      <c r="F53" s="10">
        <v>150000</v>
      </c>
      <c r="G53" s="10">
        <v>95800</v>
      </c>
      <c r="H53" s="10">
        <v>95800</v>
      </c>
      <c r="I53" s="10">
        <v>54200</v>
      </c>
    </row>
    <row r="54" spans="2:9" ht="12" customHeight="1">
      <c r="B54" s="9"/>
      <c r="C54" s="8" t="s">
        <v>30</v>
      </c>
      <c r="D54" s="10">
        <v>0</v>
      </c>
      <c r="E54" s="10">
        <v>536500</v>
      </c>
      <c r="F54" s="10">
        <v>536500</v>
      </c>
      <c r="G54" s="10">
        <v>536500</v>
      </c>
      <c r="H54" s="10">
        <v>536500</v>
      </c>
      <c r="I54" s="10">
        <v>0</v>
      </c>
    </row>
    <row r="55" spans="2:9" ht="12" customHeight="1">
      <c r="B55" s="9"/>
      <c r="C55" s="8" t="s">
        <v>29</v>
      </c>
      <c r="D55" s="14">
        <v>400000</v>
      </c>
      <c r="E55" s="14">
        <v>410771.1</v>
      </c>
      <c r="F55" s="14">
        <v>810771.1</v>
      </c>
      <c r="G55" s="14">
        <v>596259.97</v>
      </c>
      <c r="H55" s="14">
        <v>569643.18999999994</v>
      </c>
      <c r="I55" s="10">
        <v>214511.13</v>
      </c>
    </row>
    <row r="56" spans="2:9" ht="12" customHeight="1">
      <c r="B56" s="9"/>
      <c r="C56" s="8" t="s">
        <v>28</v>
      </c>
      <c r="D56" s="10"/>
      <c r="E56" s="10"/>
      <c r="F56" s="10"/>
      <c r="G56" s="10"/>
      <c r="H56" s="10"/>
      <c r="I56" s="10">
        <v>0</v>
      </c>
    </row>
    <row r="57" spans="2:9" ht="12" customHeight="1">
      <c r="B57" s="9"/>
      <c r="C57" s="8" t="s">
        <v>27</v>
      </c>
      <c r="D57" s="15"/>
      <c r="E57" s="10"/>
      <c r="F57" s="15"/>
      <c r="G57" s="15"/>
      <c r="H57" s="15"/>
      <c r="I57" s="10">
        <v>0</v>
      </c>
    </row>
    <row r="58" spans="2:9" ht="12" customHeight="1">
      <c r="B58" s="9"/>
      <c r="C58" s="8" t="s">
        <v>26</v>
      </c>
      <c r="D58" s="10">
        <v>0</v>
      </c>
      <c r="E58" s="10">
        <v>486854</v>
      </c>
      <c r="F58" s="10">
        <v>486854</v>
      </c>
      <c r="G58" s="10">
        <v>457000</v>
      </c>
      <c r="H58" s="10">
        <v>457000</v>
      </c>
      <c r="I58" s="10">
        <v>29854</v>
      </c>
    </row>
    <row r="59" spans="2:9" ht="12" customHeight="1">
      <c r="B59" s="28" t="s">
        <v>25</v>
      </c>
      <c r="C59" s="28"/>
      <c r="D59" s="18">
        <f t="shared" ref="D59:I59" si="6">+D60+D61+D62</f>
        <v>0</v>
      </c>
      <c r="E59" s="18">
        <f t="shared" si="6"/>
        <v>0</v>
      </c>
      <c r="F59" s="18">
        <f t="shared" si="6"/>
        <v>0</v>
      </c>
      <c r="G59" s="18">
        <f t="shared" si="6"/>
        <v>0</v>
      </c>
      <c r="H59" s="18">
        <f t="shared" si="6"/>
        <v>0</v>
      </c>
      <c r="I59" s="18">
        <f t="shared" si="6"/>
        <v>0</v>
      </c>
    </row>
    <row r="60" spans="2:9" ht="12" customHeight="1">
      <c r="B60" s="9"/>
      <c r="C60" s="8" t="s">
        <v>24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2:9" ht="12" customHeight="1">
      <c r="B61" s="9"/>
      <c r="C61" s="8" t="s">
        <v>23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2:9" ht="12" customHeight="1">
      <c r="B62" s="9"/>
      <c r="C62" s="8" t="s">
        <v>22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2:9" ht="18.75" customHeight="1">
      <c r="B63" s="26" t="s">
        <v>21</v>
      </c>
      <c r="C63" s="27"/>
      <c r="D63" s="10">
        <f t="shared" ref="D63:I63" si="7">+D64+D65+D66+D67+D68+D69+D70+D71</f>
        <v>0</v>
      </c>
      <c r="E63" s="10">
        <f t="shared" si="7"/>
        <v>0</v>
      </c>
      <c r="F63" s="10">
        <f t="shared" si="7"/>
        <v>0</v>
      </c>
      <c r="G63" s="10">
        <f t="shared" si="7"/>
        <v>0</v>
      </c>
      <c r="H63" s="10">
        <f t="shared" si="7"/>
        <v>0</v>
      </c>
      <c r="I63" s="10">
        <f t="shared" si="7"/>
        <v>0</v>
      </c>
    </row>
    <row r="64" spans="2:9" ht="12" customHeight="1">
      <c r="B64" s="9"/>
      <c r="C64" s="8" t="s">
        <v>20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2:9" ht="12" customHeight="1">
      <c r="B65" s="9"/>
      <c r="C65" s="8" t="s">
        <v>19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2:9" ht="12" customHeight="1">
      <c r="B66" s="9"/>
      <c r="C66" s="8" t="s">
        <v>18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</row>
    <row r="67" spans="2:9" ht="12" customHeight="1">
      <c r="B67" s="9"/>
      <c r="C67" s="8" t="s">
        <v>17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2:9" ht="12" customHeight="1">
      <c r="B68" s="9"/>
      <c r="C68" s="8" t="s">
        <v>16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2:9" ht="12" customHeight="1">
      <c r="B69" s="9"/>
      <c r="C69" s="8" t="s">
        <v>15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2:9" ht="12" customHeight="1">
      <c r="B70" s="9"/>
      <c r="C70" s="8" t="s">
        <v>14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</row>
    <row r="71" spans="2:9" ht="12" customHeight="1">
      <c r="B71" s="9"/>
      <c r="C71" s="8" t="s">
        <v>13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2:9" ht="12" customHeight="1">
      <c r="B72" s="28" t="s">
        <v>12</v>
      </c>
      <c r="C72" s="28"/>
      <c r="D72" s="10">
        <f t="shared" ref="D72:I72" si="8">+D73+D74+D75</f>
        <v>0</v>
      </c>
      <c r="E72" s="10">
        <f t="shared" si="8"/>
        <v>0</v>
      </c>
      <c r="F72" s="10">
        <f t="shared" si="8"/>
        <v>0</v>
      </c>
      <c r="G72" s="10">
        <f t="shared" si="8"/>
        <v>0</v>
      </c>
      <c r="H72" s="10">
        <f t="shared" si="8"/>
        <v>0</v>
      </c>
      <c r="I72" s="10">
        <f t="shared" si="8"/>
        <v>0</v>
      </c>
    </row>
    <row r="73" spans="2:9" ht="12" customHeight="1">
      <c r="B73" s="9"/>
      <c r="C73" s="8" t="s">
        <v>11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</row>
    <row r="74" spans="2:9" ht="12" customHeight="1">
      <c r="B74" s="9"/>
      <c r="C74" s="8" t="s">
        <v>10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</row>
    <row r="75" spans="2:9" ht="12" customHeight="1">
      <c r="B75" s="9"/>
      <c r="C75" s="8" t="s">
        <v>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</row>
    <row r="76" spans="2:9" ht="12" customHeight="1">
      <c r="B76" s="28" t="s">
        <v>8</v>
      </c>
      <c r="C76" s="28"/>
      <c r="D76" s="10">
        <f t="shared" ref="D76:I76" si="9">+D77+D78+D79+D80+D81+D82+D83</f>
        <v>0</v>
      </c>
      <c r="E76" s="10">
        <f t="shared" si="9"/>
        <v>0</v>
      </c>
      <c r="F76" s="10">
        <f t="shared" si="9"/>
        <v>0</v>
      </c>
      <c r="G76" s="10">
        <f t="shared" si="9"/>
        <v>0</v>
      </c>
      <c r="H76" s="10">
        <f t="shared" si="9"/>
        <v>0</v>
      </c>
      <c r="I76" s="10">
        <f t="shared" si="9"/>
        <v>0</v>
      </c>
    </row>
    <row r="77" spans="2:9" ht="12" customHeight="1">
      <c r="B77" s="9"/>
      <c r="C77" s="8" t="s">
        <v>7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</row>
    <row r="78" spans="2:9" ht="12" customHeight="1">
      <c r="B78" s="9"/>
      <c r="C78" s="8" t="s">
        <v>6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</row>
    <row r="79" spans="2:9" ht="12" customHeight="1">
      <c r="B79" s="9"/>
      <c r="C79" s="8" t="s">
        <v>5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</row>
    <row r="80" spans="2:9" ht="12" customHeight="1">
      <c r="B80" s="9"/>
      <c r="C80" s="8" t="s">
        <v>4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</row>
    <row r="81" spans="2:9" ht="12" customHeight="1">
      <c r="B81" s="9"/>
      <c r="C81" s="8" t="s">
        <v>3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</row>
    <row r="82" spans="2:9" ht="12" customHeight="1">
      <c r="B82" s="9"/>
      <c r="C82" s="8" t="s">
        <v>2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</row>
    <row r="83" spans="2:9" ht="12" customHeight="1">
      <c r="B83" s="9"/>
      <c r="C83" s="8" t="s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</row>
    <row r="84" spans="2:9" ht="12" customHeight="1">
      <c r="B84" s="28"/>
      <c r="C84" s="28"/>
      <c r="D84" s="19"/>
      <c r="E84" s="19"/>
      <c r="F84" s="19"/>
      <c r="G84" s="19"/>
      <c r="H84" s="19"/>
      <c r="I84" s="19"/>
    </row>
    <row r="85" spans="2:9" ht="12" customHeight="1">
      <c r="B85" s="29" t="s">
        <v>74</v>
      </c>
      <c r="C85" s="29"/>
      <c r="D85" s="16">
        <f t="shared" ref="D85:I85" si="10">D86+D94+D104+D114+D124+D134+D138+D147+D151</f>
        <v>93377781.339999989</v>
      </c>
      <c r="E85" s="18">
        <f t="shared" si="10"/>
        <v>0</v>
      </c>
      <c r="F85" s="16">
        <f t="shared" si="10"/>
        <v>93377781.339999989</v>
      </c>
      <c r="G85" s="16">
        <f t="shared" si="10"/>
        <v>47853142.579999998</v>
      </c>
      <c r="H85" s="16">
        <f t="shared" si="10"/>
        <v>35871096.640000001</v>
      </c>
      <c r="I85" s="16">
        <f t="shared" si="10"/>
        <v>45524638.759999998</v>
      </c>
    </row>
    <row r="86" spans="2:9" ht="12" customHeight="1">
      <c r="B86" s="28" t="s">
        <v>73</v>
      </c>
      <c r="C86" s="28"/>
      <c r="D86" s="10">
        <f t="shared" ref="D86:I86" si="11">+D87+D88+D89+D90+D91+D92+D93</f>
        <v>0</v>
      </c>
      <c r="E86" s="10">
        <f t="shared" si="11"/>
        <v>0</v>
      </c>
      <c r="F86" s="10">
        <f t="shared" si="11"/>
        <v>0</v>
      </c>
      <c r="G86" s="10">
        <f t="shared" si="11"/>
        <v>0</v>
      </c>
      <c r="H86" s="10">
        <f t="shared" si="11"/>
        <v>0</v>
      </c>
      <c r="I86" s="10">
        <f t="shared" si="11"/>
        <v>0</v>
      </c>
    </row>
    <row r="87" spans="2:9" ht="12" customHeight="1">
      <c r="B87" s="9"/>
      <c r="C87" s="8" t="s">
        <v>72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</row>
    <row r="88" spans="2:9" ht="12" customHeight="1">
      <c r="B88" s="9"/>
      <c r="C88" s="8" t="s">
        <v>71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</row>
    <row r="89" spans="2:9" ht="12" customHeight="1">
      <c r="B89" s="9"/>
      <c r="C89" s="8" t="s">
        <v>70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</row>
    <row r="90" spans="2:9" ht="12" customHeight="1">
      <c r="B90" s="9"/>
      <c r="C90" s="8" t="s">
        <v>69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</row>
    <row r="91" spans="2:9" ht="12" customHeight="1">
      <c r="B91" s="9"/>
      <c r="C91" s="8" t="s">
        <v>68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</row>
    <row r="92" spans="2:9" ht="12" customHeight="1">
      <c r="B92" s="9"/>
      <c r="C92" s="8" t="s">
        <v>67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</row>
    <row r="93" spans="2:9" ht="12" customHeight="1">
      <c r="B93" s="9"/>
      <c r="C93" s="8" t="s">
        <v>66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</row>
    <row r="94" spans="2:9" ht="12" customHeight="1">
      <c r="B94" s="28" t="s">
        <v>65</v>
      </c>
      <c r="C94" s="28"/>
      <c r="D94" s="16">
        <f t="shared" ref="D94:I94" si="12">+D95+D96+D97+D98+D99+D100+D101+D102+D103</f>
        <v>26252838.789999999</v>
      </c>
      <c r="E94" s="17">
        <f t="shared" si="12"/>
        <v>-2958000</v>
      </c>
      <c r="F94" s="16">
        <f t="shared" si="12"/>
        <v>23294838.789999999</v>
      </c>
      <c r="G94" s="16">
        <f t="shared" si="12"/>
        <v>9182003.6199999992</v>
      </c>
      <c r="H94" s="16">
        <f t="shared" si="12"/>
        <v>9182003.6199999992</v>
      </c>
      <c r="I94" s="16">
        <f t="shared" si="12"/>
        <v>14112835.17</v>
      </c>
    </row>
    <row r="95" spans="2:9" ht="12" customHeight="1">
      <c r="B95" s="9"/>
      <c r="C95" s="8" t="s">
        <v>64</v>
      </c>
      <c r="D95" s="14">
        <v>279153.96000000002</v>
      </c>
      <c r="E95" s="11">
        <v>0</v>
      </c>
      <c r="F95" s="14">
        <v>279153.96000000002</v>
      </c>
      <c r="G95" s="11">
        <v>129940.16</v>
      </c>
      <c r="H95" s="11">
        <v>129940.16</v>
      </c>
      <c r="I95" s="14">
        <v>149213.79999999999</v>
      </c>
    </row>
    <row r="96" spans="2:9" ht="12" customHeight="1">
      <c r="B96" s="9"/>
      <c r="C96" s="8" t="s">
        <v>63</v>
      </c>
      <c r="D96" s="10">
        <v>28185.74</v>
      </c>
      <c r="E96" s="10">
        <v>1085.8</v>
      </c>
      <c r="F96" s="10">
        <v>29271.54</v>
      </c>
      <c r="G96" s="10">
        <v>22420.09</v>
      </c>
      <c r="H96" s="10">
        <v>22420.09</v>
      </c>
      <c r="I96" s="10">
        <v>6851.45</v>
      </c>
    </row>
    <row r="97" spans="2:9" ht="12" customHeight="1">
      <c r="B97" s="9"/>
      <c r="C97" s="8" t="s">
        <v>62</v>
      </c>
      <c r="D97" s="10">
        <v>821.54</v>
      </c>
      <c r="E97" s="10">
        <v>0</v>
      </c>
      <c r="F97" s="10">
        <v>821.54</v>
      </c>
      <c r="G97" s="10">
        <v>821.54</v>
      </c>
      <c r="H97" s="10">
        <v>821.54</v>
      </c>
      <c r="I97" s="10">
        <v>0</v>
      </c>
    </row>
    <row r="98" spans="2:9" ht="12" customHeight="1">
      <c r="B98" s="9"/>
      <c r="C98" s="8" t="s">
        <v>61</v>
      </c>
      <c r="D98" s="10">
        <v>24000</v>
      </c>
      <c r="E98" s="10">
        <v>0</v>
      </c>
      <c r="F98" s="10">
        <v>24000</v>
      </c>
      <c r="G98" s="10">
        <v>0</v>
      </c>
      <c r="H98" s="10">
        <v>0</v>
      </c>
      <c r="I98" s="10">
        <v>24000</v>
      </c>
    </row>
    <row r="99" spans="2:9" ht="12" customHeight="1">
      <c r="B99" s="9"/>
      <c r="C99" s="8" t="s">
        <v>60</v>
      </c>
      <c r="D99" s="14">
        <v>9867686.7400000002</v>
      </c>
      <c r="E99" s="15">
        <v>0</v>
      </c>
      <c r="F99" s="14">
        <v>9867686.7400000002</v>
      </c>
      <c r="G99" s="14">
        <v>7188355.5700000003</v>
      </c>
      <c r="H99" s="14">
        <v>7188355.5700000003</v>
      </c>
      <c r="I99" s="14">
        <v>2679331.17</v>
      </c>
    </row>
    <row r="100" spans="2:9" ht="12" customHeight="1">
      <c r="B100" s="9"/>
      <c r="C100" s="8" t="s">
        <v>59</v>
      </c>
      <c r="D100" s="10">
        <v>245502.88</v>
      </c>
      <c r="E100" s="10">
        <v>-1085.8</v>
      </c>
      <c r="F100" s="10">
        <v>244417.08</v>
      </c>
      <c r="G100" s="10">
        <v>137338.92000000001</v>
      </c>
      <c r="H100" s="10">
        <v>137338.92000000001</v>
      </c>
      <c r="I100" s="10">
        <v>107078.16</v>
      </c>
    </row>
    <row r="101" spans="2:9" ht="12" customHeight="1">
      <c r="B101" s="9"/>
      <c r="C101" s="8" t="s">
        <v>58</v>
      </c>
      <c r="D101" s="14">
        <v>13097703.639999999</v>
      </c>
      <c r="E101" s="15">
        <v>-458000</v>
      </c>
      <c r="F101" s="14">
        <v>12639703.639999999</v>
      </c>
      <c r="G101" s="14">
        <v>1535229.05</v>
      </c>
      <c r="H101" s="14">
        <v>1535229.05</v>
      </c>
      <c r="I101" s="14">
        <v>11104474.59</v>
      </c>
    </row>
    <row r="102" spans="2:9" ht="12" customHeight="1">
      <c r="B102" s="9"/>
      <c r="C102" s="8" t="s">
        <v>57</v>
      </c>
      <c r="D102" s="14">
        <v>2675326</v>
      </c>
      <c r="E102" s="10">
        <v>-2500000</v>
      </c>
      <c r="F102" s="14">
        <v>175326</v>
      </c>
      <c r="G102" s="15">
        <v>133440</v>
      </c>
      <c r="H102" s="15">
        <v>133440</v>
      </c>
      <c r="I102" s="14">
        <v>41886</v>
      </c>
    </row>
    <row r="103" spans="2:9" ht="12" customHeight="1">
      <c r="B103" s="9"/>
      <c r="C103" s="8" t="s">
        <v>56</v>
      </c>
      <c r="D103" s="10">
        <v>34458.29</v>
      </c>
      <c r="E103" s="10">
        <v>0</v>
      </c>
      <c r="F103" s="10">
        <v>34458.29</v>
      </c>
      <c r="G103" s="10">
        <v>34458.29</v>
      </c>
      <c r="H103" s="10">
        <v>34458.29</v>
      </c>
      <c r="I103" s="10">
        <v>0</v>
      </c>
    </row>
    <row r="104" spans="2:9" ht="12" customHeight="1">
      <c r="B104" s="28" t="s">
        <v>55</v>
      </c>
      <c r="C104" s="28"/>
      <c r="D104" s="16">
        <f t="shared" ref="D104:I104" si="13">D105+D106+D107+D108+D109+D110+D111+D112+D113</f>
        <v>19176569.749999996</v>
      </c>
      <c r="E104" s="16">
        <f t="shared" si="13"/>
        <v>0</v>
      </c>
      <c r="F104" s="16">
        <f t="shared" si="13"/>
        <v>19176569.749999996</v>
      </c>
      <c r="G104" s="16">
        <f t="shared" si="13"/>
        <v>17366088.989999998</v>
      </c>
      <c r="H104" s="16">
        <f t="shared" si="13"/>
        <v>5384043.0700000012</v>
      </c>
      <c r="I104" s="16">
        <f t="shared" si="13"/>
        <v>1810480.76</v>
      </c>
    </row>
    <row r="105" spans="2:9" ht="12" customHeight="1">
      <c r="B105" s="9"/>
      <c r="C105" s="8" t="s">
        <v>54</v>
      </c>
      <c r="D105" s="10">
        <v>46702.33</v>
      </c>
      <c r="E105" s="10">
        <v>0</v>
      </c>
      <c r="F105" s="10">
        <v>46702.33</v>
      </c>
      <c r="G105" s="10">
        <v>10702.33</v>
      </c>
      <c r="H105" s="10">
        <v>10702.33</v>
      </c>
      <c r="I105" s="10">
        <v>36000</v>
      </c>
    </row>
    <row r="106" spans="2:9" ht="12" customHeight="1">
      <c r="B106" s="9"/>
      <c r="C106" s="8" t="s">
        <v>53</v>
      </c>
      <c r="D106" s="14">
        <v>9000</v>
      </c>
      <c r="E106" s="10">
        <v>0</v>
      </c>
      <c r="F106" s="14">
        <v>9000</v>
      </c>
      <c r="G106" s="14">
        <v>9000</v>
      </c>
      <c r="H106" s="14">
        <v>9000</v>
      </c>
      <c r="I106" s="10">
        <v>0</v>
      </c>
    </row>
    <row r="107" spans="2:9" ht="12" customHeight="1">
      <c r="B107" s="9"/>
      <c r="C107" s="8" t="s">
        <v>52</v>
      </c>
      <c r="D107" s="14">
        <v>18620900</v>
      </c>
      <c r="E107" s="14">
        <v>0</v>
      </c>
      <c r="F107" s="14">
        <v>18620900</v>
      </c>
      <c r="G107" s="14">
        <v>16971882</v>
      </c>
      <c r="H107" s="14">
        <v>4989836.08</v>
      </c>
      <c r="I107" s="14">
        <v>1649018</v>
      </c>
    </row>
    <row r="108" spans="2:9" ht="12" customHeight="1">
      <c r="B108" s="9"/>
      <c r="C108" s="8" t="s">
        <v>51</v>
      </c>
      <c r="D108" s="14">
        <v>31130.34</v>
      </c>
      <c r="E108" s="14">
        <v>0</v>
      </c>
      <c r="F108" s="14">
        <v>31130.34</v>
      </c>
      <c r="G108" s="14">
        <v>30446.19</v>
      </c>
      <c r="H108" s="14">
        <v>30446.19</v>
      </c>
      <c r="I108" s="14">
        <v>684.15</v>
      </c>
    </row>
    <row r="109" spans="2:9" ht="12" customHeight="1">
      <c r="B109" s="9"/>
      <c r="C109" s="8" t="s">
        <v>50</v>
      </c>
      <c r="D109" s="14">
        <v>39027.57</v>
      </c>
      <c r="E109" s="10">
        <v>0</v>
      </c>
      <c r="F109" s="14">
        <v>39027.57</v>
      </c>
      <c r="G109" s="14">
        <v>18725.199999999997</v>
      </c>
      <c r="H109" s="14">
        <v>18725.199999999997</v>
      </c>
      <c r="I109" s="10">
        <v>20302.37</v>
      </c>
    </row>
    <row r="110" spans="2:9" ht="12" customHeight="1">
      <c r="B110" s="9"/>
      <c r="C110" s="8" t="s">
        <v>49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2:9" ht="12" customHeight="1">
      <c r="B111" s="9"/>
      <c r="C111" s="8" t="s">
        <v>48</v>
      </c>
      <c r="D111" s="10">
        <v>401027.49</v>
      </c>
      <c r="E111" s="10">
        <v>0</v>
      </c>
      <c r="F111" s="10">
        <v>401027.49</v>
      </c>
      <c r="G111" s="10">
        <v>297153.66000000003</v>
      </c>
      <c r="H111" s="10">
        <v>297153.66000000003</v>
      </c>
      <c r="I111" s="10">
        <v>103873.83</v>
      </c>
    </row>
    <row r="112" spans="2:9" ht="12" customHeight="1">
      <c r="B112" s="9"/>
      <c r="C112" s="8" t="s">
        <v>47</v>
      </c>
      <c r="D112" s="10">
        <v>6960</v>
      </c>
      <c r="E112" s="10">
        <v>0</v>
      </c>
      <c r="F112" s="10">
        <v>6960</v>
      </c>
      <c r="G112" s="10">
        <v>6960</v>
      </c>
      <c r="H112" s="10">
        <v>6960</v>
      </c>
      <c r="I112" s="10">
        <v>0</v>
      </c>
    </row>
    <row r="113" spans="2:9" ht="12" customHeight="1">
      <c r="B113" s="9"/>
      <c r="C113" s="8" t="s">
        <v>46</v>
      </c>
      <c r="D113" s="10">
        <v>21822.02</v>
      </c>
      <c r="E113" s="10">
        <v>0</v>
      </c>
      <c r="F113" s="10">
        <v>21822.02</v>
      </c>
      <c r="G113" s="10">
        <v>21219.61</v>
      </c>
      <c r="H113" s="10">
        <v>21219.61</v>
      </c>
      <c r="I113" s="10">
        <v>602.41</v>
      </c>
    </row>
    <row r="114" spans="2:9" ht="18" customHeight="1">
      <c r="B114" s="30" t="s">
        <v>45</v>
      </c>
      <c r="C114" s="30"/>
      <c r="D114" s="11">
        <f t="shared" ref="D114:I114" si="14">D115+D116+D117+D118+D119+D120+D121+D122+D123</f>
        <v>0</v>
      </c>
      <c r="E114" s="11">
        <f t="shared" si="14"/>
        <v>0</v>
      </c>
      <c r="F114" s="11">
        <f t="shared" si="14"/>
        <v>0</v>
      </c>
      <c r="G114" s="11">
        <f t="shared" si="14"/>
        <v>0</v>
      </c>
      <c r="H114" s="11">
        <f t="shared" si="14"/>
        <v>0</v>
      </c>
      <c r="I114" s="11">
        <f t="shared" si="14"/>
        <v>0</v>
      </c>
    </row>
    <row r="115" spans="2:9" ht="12" customHeight="1">
      <c r="B115" s="9"/>
      <c r="C115" s="8" t="s">
        <v>44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2:9" ht="12" customHeight="1">
      <c r="B116" s="9"/>
      <c r="C116" s="8" t="s">
        <v>43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</row>
    <row r="117" spans="2:9" ht="12" customHeight="1">
      <c r="B117" s="9"/>
      <c r="C117" s="8" t="s">
        <v>42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</row>
    <row r="118" spans="2:9" ht="12" customHeight="1">
      <c r="B118" s="9"/>
      <c r="C118" s="8" t="s">
        <v>41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2:9" ht="12" customHeight="1">
      <c r="B119" s="9"/>
      <c r="C119" s="8" t="s">
        <v>40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2:9" ht="12" customHeight="1">
      <c r="B120" s="9"/>
      <c r="C120" s="8" t="s">
        <v>39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</row>
    <row r="121" spans="2:9" ht="12" customHeight="1">
      <c r="B121" s="9"/>
      <c r="C121" s="8" t="s">
        <v>38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2:9" ht="12" customHeight="1">
      <c r="B122" s="9"/>
      <c r="C122" s="8" t="s">
        <v>37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2:9" ht="12" customHeight="1">
      <c r="B123" s="9"/>
      <c r="C123" s="8" t="s">
        <v>36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</row>
    <row r="124" spans="2:9" ht="18.75" customHeight="1">
      <c r="B124" s="26" t="s">
        <v>35</v>
      </c>
      <c r="C124" s="27"/>
      <c r="D124" s="16">
        <f t="shared" ref="D124:I124" si="15">D125+D126+D127+D128+D129+D130+D131+D132+D133</f>
        <v>46519622.799999997</v>
      </c>
      <c r="E124" s="16">
        <f t="shared" si="15"/>
        <v>2958000</v>
      </c>
      <c r="F124" s="16">
        <f t="shared" si="15"/>
        <v>49477622.799999997</v>
      </c>
      <c r="G124" s="16">
        <f t="shared" si="15"/>
        <v>21305049.970000003</v>
      </c>
      <c r="H124" s="16">
        <f t="shared" si="15"/>
        <v>21305049.950000003</v>
      </c>
      <c r="I124" s="16">
        <f t="shared" si="15"/>
        <v>28172572.829999998</v>
      </c>
    </row>
    <row r="125" spans="2:9" ht="12" customHeight="1">
      <c r="B125" s="9"/>
      <c r="C125" s="8" t="s">
        <v>34</v>
      </c>
      <c r="D125" s="14">
        <v>5343617.03</v>
      </c>
      <c r="E125" s="14">
        <v>0</v>
      </c>
      <c r="F125" s="14">
        <v>5343617.03</v>
      </c>
      <c r="G125" s="14">
        <v>5253573.2600000007</v>
      </c>
      <c r="H125" s="14">
        <v>5253573.24</v>
      </c>
      <c r="I125" s="14">
        <v>90043.77</v>
      </c>
    </row>
    <row r="126" spans="2:9" ht="12" customHeight="1">
      <c r="B126" s="9"/>
      <c r="C126" s="8" t="s">
        <v>33</v>
      </c>
      <c r="D126" s="14">
        <v>615101.85</v>
      </c>
      <c r="E126" s="14">
        <v>0</v>
      </c>
      <c r="F126" s="14">
        <v>615101.85</v>
      </c>
      <c r="G126" s="14">
        <v>304930</v>
      </c>
      <c r="H126" s="14">
        <v>304930</v>
      </c>
      <c r="I126" s="14">
        <v>310171.85000000003</v>
      </c>
    </row>
    <row r="127" spans="2:9" ht="12" customHeight="1">
      <c r="B127" s="9"/>
      <c r="C127" s="8" t="s">
        <v>32</v>
      </c>
      <c r="D127" s="14">
        <v>10885982.75</v>
      </c>
      <c r="E127" s="15">
        <v>-5388011</v>
      </c>
      <c r="F127" s="14">
        <v>5497971.75</v>
      </c>
      <c r="G127" s="14">
        <v>3562973.52</v>
      </c>
      <c r="H127" s="14">
        <v>3562973.52</v>
      </c>
      <c r="I127" s="14">
        <v>1934998.23</v>
      </c>
    </row>
    <row r="128" spans="2:9" ht="12" customHeight="1">
      <c r="B128" s="9"/>
      <c r="C128" s="8" t="s">
        <v>31</v>
      </c>
      <c r="D128" s="14">
        <v>17365578</v>
      </c>
      <c r="E128" s="14">
        <v>13846011</v>
      </c>
      <c r="F128" s="14">
        <v>31211589</v>
      </c>
      <c r="G128" s="14">
        <v>6918136.2199999997</v>
      </c>
      <c r="H128" s="14">
        <v>6918136.2199999997</v>
      </c>
      <c r="I128" s="14">
        <v>24293452.780000001</v>
      </c>
    </row>
    <row r="129" spans="2:11" ht="12" customHeight="1">
      <c r="B129" s="9"/>
      <c r="C129" s="8" t="s">
        <v>30</v>
      </c>
      <c r="D129" s="14">
        <v>5872700</v>
      </c>
      <c r="E129" s="10">
        <v>-5500000</v>
      </c>
      <c r="F129" s="14">
        <v>372700</v>
      </c>
      <c r="G129" s="10">
        <v>367543.1</v>
      </c>
      <c r="H129" s="10">
        <v>367543.1</v>
      </c>
      <c r="I129" s="14">
        <v>5156.8999999999996</v>
      </c>
    </row>
    <row r="130" spans="2:11" ht="12" customHeight="1">
      <c r="B130" s="9"/>
      <c r="C130" s="8" t="s">
        <v>29</v>
      </c>
      <c r="D130" s="14">
        <v>2021903.58</v>
      </c>
      <c r="E130" s="15">
        <v>0</v>
      </c>
      <c r="F130" s="14">
        <v>2021903.58</v>
      </c>
      <c r="G130" s="14">
        <v>837923.27</v>
      </c>
      <c r="H130" s="14">
        <v>837923.27</v>
      </c>
      <c r="I130" s="11">
        <v>1183980.3100000003</v>
      </c>
    </row>
    <row r="131" spans="2:11" ht="12" customHeight="1">
      <c r="B131" s="9"/>
      <c r="C131" s="8" t="s">
        <v>28</v>
      </c>
      <c r="D131" s="10"/>
      <c r="E131" s="10"/>
      <c r="F131" s="10"/>
      <c r="G131" s="10"/>
      <c r="H131" s="10"/>
      <c r="I131" s="10"/>
      <c r="K131" s="13"/>
    </row>
    <row r="132" spans="2:11" ht="12" customHeight="1">
      <c r="B132" s="9"/>
      <c r="C132" s="8" t="s">
        <v>27</v>
      </c>
      <c r="D132" s="10"/>
      <c r="E132" s="10"/>
      <c r="F132" s="10"/>
      <c r="G132" s="10"/>
      <c r="H132" s="10"/>
      <c r="I132" s="10"/>
      <c r="K132" s="13"/>
    </row>
    <row r="133" spans="2:11" ht="12" customHeight="1">
      <c r="B133" s="9"/>
      <c r="C133" s="8" t="s">
        <v>26</v>
      </c>
      <c r="D133" s="14">
        <v>4414739.59</v>
      </c>
      <c r="E133" s="15">
        <v>0</v>
      </c>
      <c r="F133" s="14">
        <v>4414739.59</v>
      </c>
      <c r="G133" s="14">
        <v>4059970.6</v>
      </c>
      <c r="H133" s="14">
        <v>4059970.6</v>
      </c>
      <c r="I133" s="14">
        <v>354768.99</v>
      </c>
      <c r="K133" s="13"/>
    </row>
    <row r="134" spans="2:11" ht="12" customHeight="1">
      <c r="B134" s="28" t="s">
        <v>25</v>
      </c>
      <c r="C134" s="28"/>
      <c r="D134" s="12">
        <f t="shared" ref="D134:I134" si="16">D135+D136+D137</f>
        <v>1428750</v>
      </c>
      <c r="E134" s="12">
        <f t="shared" si="16"/>
        <v>0</v>
      </c>
      <c r="F134" s="12">
        <f t="shared" si="16"/>
        <v>1428750</v>
      </c>
      <c r="G134" s="12">
        <f t="shared" si="16"/>
        <v>0</v>
      </c>
      <c r="H134" s="12">
        <f t="shared" si="16"/>
        <v>0</v>
      </c>
      <c r="I134" s="12">
        <f t="shared" si="16"/>
        <v>1428750</v>
      </c>
    </row>
    <row r="135" spans="2:11" ht="12" customHeight="1">
      <c r="B135" s="9"/>
      <c r="C135" s="8" t="s">
        <v>24</v>
      </c>
      <c r="D135" s="10">
        <v>1428750</v>
      </c>
      <c r="E135" s="10">
        <v>0</v>
      </c>
      <c r="F135" s="10">
        <v>1428750</v>
      </c>
      <c r="G135" s="10">
        <v>0</v>
      </c>
      <c r="H135" s="10">
        <v>0</v>
      </c>
      <c r="I135" s="10">
        <v>1428750</v>
      </c>
    </row>
    <row r="136" spans="2:11" ht="12" customHeight="1">
      <c r="B136" s="9"/>
      <c r="C136" s="8" t="s">
        <v>23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</row>
    <row r="137" spans="2:11" ht="12" customHeight="1">
      <c r="B137" s="9"/>
      <c r="C137" s="8" t="s">
        <v>22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2:11" ht="12" customHeight="1">
      <c r="B138" s="28" t="s">
        <v>21</v>
      </c>
      <c r="C138" s="28"/>
      <c r="D138" s="11">
        <f t="shared" ref="D138:I138" si="17">D139+D140+D141+D142+D143+D144+D145+D146</f>
        <v>0</v>
      </c>
      <c r="E138" s="11">
        <f t="shared" si="17"/>
        <v>0</v>
      </c>
      <c r="F138" s="11">
        <f t="shared" si="17"/>
        <v>0</v>
      </c>
      <c r="G138" s="11">
        <f t="shared" si="17"/>
        <v>0</v>
      </c>
      <c r="H138" s="11">
        <f t="shared" si="17"/>
        <v>0</v>
      </c>
      <c r="I138" s="11">
        <f t="shared" si="17"/>
        <v>0</v>
      </c>
    </row>
    <row r="139" spans="2:11" ht="12" customHeight="1">
      <c r="B139" s="9"/>
      <c r="C139" s="8" t="s">
        <v>20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2:11" ht="12" customHeight="1">
      <c r="B140" s="9"/>
      <c r="C140" s="8" t="s">
        <v>19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</row>
    <row r="141" spans="2:11" ht="12" customHeight="1">
      <c r="B141" s="9"/>
      <c r="C141" s="8" t="s">
        <v>18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</row>
    <row r="142" spans="2:11" ht="12" customHeight="1">
      <c r="B142" s="9"/>
      <c r="C142" s="8" t="s">
        <v>17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</row>
    <row r="143" spans="2:11" ht="12" customHeight="1">
      <c r="B143" s="9"/>
      <c r="C143" s="8" t="s">
        <v>16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</row>
    <row r="144" spans="2:11" ht="12" customHeight="1">
      <c r="B144" s="9"/>
      <c r="C144" s="8" t="s">
        <v>15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</row>
    <row r="145" spans="2:9" ht="12" customHeight="1">
      <c r="B145" s="9"/>
      <c r="C145" s="8" t="s">
        <v>14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</row>
    <row r="146" spans="2:9" ht="12" customHeight="1">
      <c r="B146" s="9"/>
      <c r="C146" s="8" t="s">
        <v>13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</row>
    <row r="147" spans="2:9" ht="12" customHeight="1">
      <c r="B147" s="28" t="s">
        <v>12</v>
      </c>
      <c r="C147" s="28"/>
      <c r="D147" s="11">
        <f t="shared" ref="D147:I147" si="18">D148+D149+D150</f>
        <v>0</v>
      </c>
      <c r="E147" s="11">
        <f t="shared" si="18"/>
        <v>0</v>
      </c>
      <c r="F147" s="11">
        <f t="shared" si="18"/>
        <v>0</v>
      </c>
      <c r="G147" s="11">
        <f t="shared" si="18"/>
        <v>0</v>
      </c>
      <c r="H147" s="11">
        <f t="shared" si="18"/>
        <v>0</v>
      </c>
      <c r="I147" s="11">
        <f t="shared" si="18"/>
        <v>0</v>
      </c>
    </row>
    <row r="148" spans="2:9" ht="12" customHeight="1">
      <c r="B148" s="9"/>
      <c r="C148" s="8" t="s">
        <v>11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</row>
    <row r="149" spans="2:9" ht="12" customHeight="1">
      <c r="B149" s="9"/>
      <c r="C149" s="8" t="s">
        <v>10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</row>
    <row r="150" spans="2:9" ht="12" customHeight="1">
      <c r="B150" s="9"/>
      <c r="C150" s="8" t="s">
        <v>9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</row>
    <row r="151" spans="2:9" ht="12" customHeight="1">
      <c r="B151" s="28" t="s">
        <v>8</v>
      </c>
      <c r="C151" s="28"/>
      <c r="D151" s="11">
        <f t="shared" ref="D151:I151" si="19">D152+D153+D154+D155+D156+D157+D158</f>
        <v>0</v>
      </c>
      <c r="E151" s="11">
        <f t="shared" si="19"/>
        <v>0</v>
      </c>
      <c r="F151" s="11">
        <f t="shared" si="19"/>
        <v>0</v>
      </c>
      <c r="G151" s="11">
        <f t="shared" si="19"/>
        <v>0</v>
      </c>
      <c r="H151" s="11">
        <f t="shared" si="19"/>
        <v>0</v>
      </c>
      <c r="I151" s="11">
        <f t="shared" si="19"/>
        <v>0</v>
      </c>
    </row>
    <row r="152" spans="2:9" ht="12" customHeight="1">
      <c r="B152" s="9"/>
      <c r="C152" s="8" t="s">
        <v>7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</row>
    <row r="153" spans="2:9" ht="12" customHeight="1">
      <c r="B153" s="9"/>
      <c r="C153" s="8" t="s">
        <v>6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</row>
    <row r="154" spans="2:9" ht="12" customHeight="1">
      <c r="B154" s="9"/>
      <c r="C154" s="8" t="s">
        <v>5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</row>
    <row r="155" spans="2:9" ht="12" customHeight="1">
      <c r="B155" s="9"/>
      <c r="C155" s="8" t="s">
        <v>4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</row>
    <row r="156" spans="2:9" ht="12" customHeight="1">
      <c r="B156" s="9"/>
      <c r="C156" s="8" t="s">
        <v>3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</row>
    <row r="157" spans="2:9" ht="12" customHeight="1">
      <c r="B157" s="9"/>
      <c r="C157" s="8" t="s">
        <v>2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</row>
    <row r="158" spans="2:9" ht="12" customHeight="1">
      <c r="B158" s="9"/>
      <c r="C158" s="8" t="s">
        <v>1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</row>
    <row r="159" spans="2:9" ht="12" customHeight="1">
      <c r="B159" s="9"/>
      <c r="C159" s="8"/>
      <c r="D159" s="7"/>
      <c r="E159" s="7"/>
      <c r="F159" s="7"/>
      <c r="G159" s="7"/>
      <c r="H159" s="7"/>
      <c r="I159" s="7"/>
    </row>
    <row r="160" spans="2:9" ht="12" customHeight="1">
      <c r="B160" s="29" t="s">
        <v>0</v>
      </c>
      <c r="C160" s="29"/>
      <c r="D160" s="6">
        <f t="shared" ref="D160:I160" si="20">D10+D85</f>
        <v>207622485.51999998</v>
      </c>
      <c r="E160" s="6">
        <f t="shared" si="20"/>
        <v>12133197.809999999</v>
      </c>
      <c r="F160" s="6">
        <f t="shared" si="20"/>
        <v>219755683.32999998</v>
      </c>
      <c r="G160" s="6">
        <f t="shared" si="20"/>
        <v>170282525.15000001</v>
      </c>
      <c r="H160" s="6">
        <f t="shared" si="20"/>
        <v>157581177.22</v>
      </c>
      <c r="I160" s="6">
        <f t="shared" si="20"/>
        <v>49473158.18</v>
      </c>
    </row>
    <row r="161" spans="2:9" ht="12" customHeight="1" thickBot="1">
      <c r="B161" s="5"/>
      <c r="C161" s="4"/>
      <c r="D161" s="3"/>
      <c r="E161" s="3"/>
      <c r="F161" s="3"/>
      <c r="G161" s="3"/>
      <c r="H161" s="3"/>
      <c r="I161" s="3"/>
    </row>
    <row r="162" spans="2:9" ht="12" customHeight="1">
      <c r="B162" s="2"/>
      <c r="C162" s="2"/>
      <c r="D162" s="2"/>
      <c r="E162" s="2"/>
      <c r="F162" s="2"/>
      <c r="G162" s="2"/>
      <c r="H162" s="2"/>
      <c r="I162" s="2"/>
    </row>
    <row r="163" spans="2:9" ht="12" customHeight="1"/>
  </sheetData>
  <mergeCells count="30">
    <mergeCell ref="D8:H8"/>
    <mergeCell ref="I8:I9"/>
    <mergeCell ref="B3:I3"/>
    <mergeCell ref="B4:I4"/>
    <mergeCell ref="B5:I5"/>
    <mergeCell ref="B6:I6"/>
    <mergeCell ref="B7:I7"/>
    <mergeCell ref="B49:C49"/>
    <mergeCell ref="B59:C59"/>
    <mergeCell ref="B63:C63"/>
    <mergeCell ref="B72:C72"/>
    <mergeCell ref="B8:C9"/>
    <mergeCell ref="B10:C10"/>
    <mergeCell ref="B11:C11"/>
    <mergeCell ref="B19:C19"/>
    <mergeCell ref="B29:C29"/>
    <mergeCell ref="B39:C39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B76:C76"/>
    <mergeCell ref="B84:C84"/>
    <mergeCell ref="B138:C138"/>
    <mergeCell ref="B85:C85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LDF-06</vt:lpstr>
      <vt:lpstr>'LDF-06'!Área_de_impresión</vt:lpstr>
      <vt:lpstr>'LDF-06'!Títulos_a_imprimir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66</cp:lastModifiedBy>
  <dcterms:created xsi:type="dcterms:W3CDTF">2018-05-09T22:57:18Z</dcterms:created>
  <dcterms:modified xsi:type="dcterms:W3CDTF">2018-05-11T18:50:09Z</dcterms:modified>
</cp:coreProperties>
</file>