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F4CFA428-B471-46B9-8972-C653708CD51C}" xr6:coauthVersionLast="46" xr6:coauthVersionMax="47" xr10:uidLastSave="{00000000-0000-0000-0000-000000000000}"/>
  <bookViews>
    <workbookView xWindow="-120" yWindow="-120" windowWidth="24240" windowHeight="13140" tabRatio="795" activeTab="16" xr2:uid="{00000000-000D-0000-FFFF-FFFF00000000}"/>
  </bookViews>
  <sheets>
    <sheet name="IC-8" sheetId="16" r:id="rId1"/>
    <sheet name="IC-9" sheetId="17" r:id="rId2"/>
    <sheet name="IC-10" sheetId="18" r:id="rId3"/>
    <sheet name="IC-11" sheetId="19" r:id="rId4"/>
    <sheet name="IC-12" sheetId="20" r:id="rId5"/>
    <sheet name="IC-13" sheetId="21" r:id="rId6"/>
    <sheet name="IC-14" sheetId="34" r:id="rId7"/>
    <sheet name="IC-15" sheetId="35" r:id="rId8"/>
    <sheet name="IC-16" sheetId="36" r:id="rId9"/>
    <sheet name="IC-17" sheetId="37" r:id="rId10"/>
    <sheet name="IC-18" sheetId="38" r:id="rId11"/>
    <sheet name="IC-19" sheetId="39" r:id="rId12"/>
    <sheet name="IC-20" sheetId="40" r:id="rId13"/>
    <sheet name="IC-21" sheetId="41" r:id="rId14"/>
    <sheet name="IC-22" sheetId="44" r:id="rId15"/>
    <sheet name="IC-23" sheetId="43" r:id="rId16"/>
    <sheet name="IC-24" sheetId="47" r:id="rId17"/>
  </sheets>
  <definedNames>
    <definedName name="_xlnm.Print_Area" localSheetId="2">'IC-10'!$A$1:$H$26</definedName>
    <definedName name="_xlnm.Print_Area" localSheetId="3">'IC-11'!$A$1:$G$26</definedName>
    <definedName name="_xlnm.Print_Area" localSheetId="4">'IC-12'!$A$1:$F$50</definedName>
    <definedName name="_xlnm.Print_Area" localSheetId="5">'IC-13'!$A$1:$D$36</definedName>
    <definedName name="_xlnm.Print_Area" localSheetId="7">'IC-15'!$A$1:$H$30</definedName>
    <definedName name="_xlnm.Print_Area" localSheetId="9">'IC-17'!$A$1:$E$30</definedName>
    <definedName name="_xlnm.Print_Area" localSheetId="10">'IC-18'!$A$1:$G$27</definedName>
    <definedName name="_xlnm.Print_Area" localSheetId="11">'IC-19'!$A$1:$G$28</definedName>
    <definedName name="_xlnm.Print_Area" localSheetId="12">'IC-20'!$A$1:$G$23</definedName>
    <definedName name="_xlnm.Print_Area" localSheetId="13">'IC-21'!$A$1:$G$24</definedName>
    <definedName name="_xlnm.Print_Area" localSheetId="14">'IC-22'!$B$1:$E$42</definedName>
    <definedName name="_xlnm.Print_Area" localSheetId="15">'IC-23'!$A$1:$F$58</definedName>
    <definedName name="_xlnm.Print_Area" localSheetId="0">'IC-8'!$A$1:$G$45</definedName>
    <definedName name="_xlnm.Print_Area" localSheetId="1">'IC-9'!$A$1:$H$28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40" l="1"/>
  <c r="C12" i="40"/>
  <c r="C13" i="37"/>
  <c r="F13" i="35"/>
  <c r="F28" i="43"/>
  <c r="D10" i="39"/>
  <c r="E33" i="20"/>
  <c r="D25" i="44"/>
  <c r="C25" i="44"/>
  <c r="E10" i="40"/>
  <c r="E9" i="40"/>
  <c r="C9" i="37"/>
  <c r="C13" i="35"/>
  <c r="C39" i="20"/>
  <c r="D39" i="20"/>
  <c r="G13" i="35"/>
  <c r="E12" i="41" l="1"/>
  <c r="D12" i="41"/>
  <c r="E16" i="39"/>
  <c r="D14" i="39"/>
  <c r="D16" i="39" s="1"/>
  <c r="C12" i="37"/>
  <c r="C15" i="37" s="1"/>
  <c r="E32" i="20"/>
  <c r="D16" i="17"/>
  <c r="E14" i="39" l="1"/>
  <c r="E39" i="43"/>
  <c r="D39" i="43"/>
  <c r="F37" i="43" l="1"/>
  <c r="F36" i="43"/>
  <c r="F35" i="43"/>
  <c r="F34" i="43"/>
  <c r="F33" i="43"/>
  <c r="F32" i="43"/>
  <c r="F31" i="43"/>
  <c r="F30" i="43"/>
  <c r="F27" i="43"/>
  <c r="F26" i="43"/>
  <c r="C12" i="41"/>
  <c r="F39" i="43" l="1"/>
  <c r="C13" i="38"/>
  <c r="D15" i="36"/>
  <c r="C14" i="34"/>
  <c r="E37" i="20" l="1"/>
  <c r="E38" i="20"/>
  <c r="E39" i="20"/>
  <c r="E16" i="17"/>
  <c r="D20" i="16" l="1"/>
  <c r="C14" i="19" l="1"/>
  <c r="C14" i="18"/>
  <c r="C16" i="17"/>
  <c r="D12" i="16"/>
</calcChain>
</file>

<file path=xl/sharedStrings.xml><?xml version="1.0" encoding="utf-8"?>
<sst xmlns="http://schemas.openxmlformats.org/spreadsheetml/2006/main" count="426" uniqueCount="247">
  <si>
    <t>Concepto</t>
  </si>
  <si>
    <t>Efectivo y Equivalentes</t>
  </si>
  <si>
    <t>Activos Intangibles</t>
  </si>
  <si>
    <t>Activos Diferidos</t>
  </si>
  <si>
    <t>Ingresos de Gestión</t>
  </si>
  <si>
    <t>Otros Ingresos y Beneficios</t>
  </si>
  <si>
    <t>Total</t>
  </si>
  <si>
    <t>Saldo Inicial</t>
  </si>
  <si>
    <t>Saldo Final</t>
  </si>
  <si>
    <t>Notas a los Estados Financieros / Notas de Desglose</t>
  </si>
  <si>
    <t>Notas al Estado de Situación Financiera</t>
  </si>
  <si>
    <t>Activo</t>
  </si>
  <si>
    <t>Fondos con Afectación Específica</t>
  </si>
  <si>
    <t>Cuenta</t>
  </si>
  <si>
    <t>Nombre de la cuenta</t>
  </si>
  <si>
    <t>Tipo</t>
  </si>
  <si>
    <t>Monto</t>
  </si>
  <si>
    <t>Inversiones financieras</t>
  </si>
  <si>
    <t>Clasificación a corto y largo plazo</t>
  </si>
  <si>
    <t>Menor a 3 meses</t>
  </si>
  <si>
    <t>De 3 a 12 meses</t>
  </si>
  <si>
    <t>mayor a 12 meses</t>
  </si>
  <si>
    <t>Derechos a Recibir Efectivo y Equivalentes y Bienes o Servicios a Recibir</t>
  </si>
  <si>
    <t>Ingresos por Recuperar a Corto Plazo</t>
  </si>
  <si>
    <t xml:space="preserve">Importe pendiente de cobro </t>
  </si>
  <si>
    <t>Montos sujetos a algún tipo de juicio</t>
  </si>
  <si>
    <t>Factibilidad de cobro</t>
  </si>
  <si>
    <t>Inversiones Financieras</t>
  </si>
  <si>
    <t>Fideicomisos, Mandatos y Contratos Análogos</t>
  </si>
  <si>
    <t>Características</t>
  </si>
  <si>
    <t>Nombre del Fideicomiso</t>
  </si>
  <si>
    <t>Objeto del Fideicomiso</t>
  </si>
  <si>
    <t>Total:</t>
  </si>
  <si>
    <t>Inversiones Financieras (Fideicomisos)</t>
  </si>
  <si>
    <t>Participaciones y Aportaciones de Capital</t>
  </si>
  <si>
    <t>Ente público</t>
  </si>
  <si>
    <t>Bienes Muebles, Inmuebles e Intangibles</t>
  </si>
  <si>
    <t>Bienes Muebles e Inmuebles</t>
  </si>
  <si>
    <t>Nombre de la Cuenta</t>
  </si>
  <si>
    <t>Monto de Depreciación</t>
  </si>
  <si>
    <t>Acumulada</t>
  </si>
  <si>
    <t>Procedimiento</t>
  </si>
  <si>
    <t>Caracteristicas</t>
  </si>
  <si>
    <t>Saldo Inicial del Ejercicio</t>
  </si>
  <si>
    <t>Saldo Final del Ejercicio</t>
  </si>
  <si>
    <t>Flujo</t>
  </si>
  <si>
    <t>Criterio</t>
  </si>
  <si>
    <t>Amortización Acumulada</t>
  </si>
  <si>
    <t>Estimaciones y Deterioros</t>
  </si>
  <si>
    <t xml:space="preserve">Texto y Formato Libre </t>
  </si>
  <si>
    <t>Criterios para la Determinación de las Estimaciones</t>
  </si>
  <si>
    <t>Observaciones</t>
  </si>
  <si>
    <t>(especificar otras)</t>
  </si>
  <si>
    <t>Informar los criterios utilizados para la determinación de las estimaciones; por ejemplo: estimación de cuentas incobrables, estimación de inventarios, deterioro de activos biológicos y cualquier otra que aplique.</t>
  </si>
  <si>
    <t>Otros activos</t>
  </si>
  <si>
    <t>Pasivo</t>
  </si>
  <si>
    <t>Fondos y Bienes de Terceros en  Administración y/o en Garantía</t>
  </si>
  <si>
    <t>Naturaleza</t>
  </si>
  <si>
    <t>Clasificación</t>
  </si>
  <si>
    <t>Corto plazo</t>
  </si>
  <si>
    <t>Largo plazo</t>
  </si>
  <si>
    <t>Pasivos diferidos y otros</t>
  </si>
  <si>
    <t>Notas al Estado de Actividades</t>
  </si>
  <si>
    <t>Gastos y Otras Pérdidas</t>
  </si>
  <si>
    <t>Gastos, transferencias, subsidios, otras ayudas, participaciones y aportaciones, otros gastos y pérdidas extraordinarias e ingresos y gastos extraordinarios</t>
  </si>
  <si>
    <t>% Gasto</t>
  </si>
  <si>
    <t>Explicación</t>
  </si>
  <si>
    <t>Notas al Estado de Variación en la Hacienda Pública</t>
  </si>
  <si>
    <t>Modificación</t>
  </si>
  <si>
    <t>Notas al Estado de Flujos de Efectivo</t>
  </si>
  <si>
    <t>Inversiones Temporales (hasta 3 meses)</t>
  </si>
  <si>
    <t xml:space="preserve"> TOTAL </t>
  </si>
  <si>
    <t>PRESUPUESTO DE EGRESOS PAGADO</t>
  </si>
  <si>
    <t>8270-00-0000-00-0000-0000</t>
  </si>
  <si>
    <t>PRESUPUESTO DE EGRESOS EJERCIDO</t>
  </si>
  <si>
    <t>8260-00-0000-00-0000-0000</t>
  </si>
  <si>
    <t>PRESUPUESTO DEVENGADO</t>
  </si>
  <si>
    <t>8250-00-0000-00-0000-0000</t>
  </si>
  <si>
    <t>PRESUPUESTO COMPROMETIDO</t>
  </si>
  <si>
    <t>8240-00-0000-00-0000-0000</t>
  </si>
  <si>
    <t>PRESUPUESTO DE EGRESOS MODIFICADO</t>
  </si>
  <si>
    <t>8230-00-0000-00-0000-0000</t>
  </si>
  <si>
    <t>PRESUPUESTO DE EGRESOS POR EJERCER</t>
  </si>
  <si>
    <t>8220-00-0000-00-0000-0000</t>
  </si>
  <si>
    <t>PRESUPUESTO DE EGRESOS APROBADO</t>
  </si>
  <si>
    <t>8210-00-0000-00-0000-0000</t>
  </si>
  <si>
    <t>LEY DE INGRESOS RECAUDADA</t>
  </si>
  <si>
    <t>8150-00-0000-00-0000-0000</t>
  </si>
  <si>
    <t>LEY DE INGRESOS DEVENGADA</t>
  </si>
  <si>
    <t>8140-00-0000-00-0000-0000</t>
  </si>
  <si>
    <t>LEY DE INGRESOS MODIFICADA</t>
  </si>
  <si>
    <t>8130-00-0000-00-0000-0000</t>
  </si>
  <si>
    <t>LEY DE INGRESOS POR EJECUTAR</t>
  </si>
  <si>
    <t>8120-00-0000-00-0000-0000</t>
  </si>
  <si>
    <t>LEY DE INGRESOS ESTIMADA</t>
  </si>
  <si>
    <t>8110-00-0000-00-0000-0000</t>
  </si>
  <si>
    <t>FLUJO</t>
  </si>
  <si>
    <t>SALDO FINAL</t>
  </si>
  <si>
    <t>SALDO INICIAL</t>
  </si>
  <si>
    <t>NOMBRE DE LA CUENTA</t>
  </si>
  <si>
    <t>CUENTA</t>
  </si>
  <si>
    <t>NOTAS DE MEMORIA</t>
  </si>
  <si>
    <t>Se informará, de manera agrupada, en las notas a los Estados Financieros las cuentas de orden contables y cuentas de orden presupuestario.</t>
  </si>
  <si>
    <t>Bienes concesionados o en comodato</t>
  </si>
  <si>
    <t>Los contratos firmados de construcciones por tipo de contrato.</t>
  </si>
  <si>
    <t>Contratos para Inversión Mediante Proyectos para Prestación de Servicios (PPS) y similares</t>
  </si>
  <si>
    <t>Como ejemplos de juicios se tienen de forma enunciativa y no limitativa: civiles, penales, fiscales, agrarios, administrativos, ambientales, laborales, mercantiles y procedimientos arbitrales.</t>
  </si>
  <si>
    <t>Juicios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</si>
  <si>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</si>
  <si>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Avales y garantías</t>
  </si>
  <si>
    <t>Por tipo de emisión de instrumento: monto, tasa y vencimiento.</t>
  </si>
  <si>
    <t>Emisión de obligaciones</t>
  </si>
  <si>
    <t>Los valores en custodia de instrumentos prestados a formadores de mercado e instrumentos de crédito recibidos en garantía de los formadores de mercado u otros.</t>
  </si>
  <si>
    <t>Valores</t>
  </si>
  <si>
    <t>A) Contables: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</si>
  <si>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</si>
  <si>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Notas de Memoria (Cuentas de orden)</t>
  </si>
  <si>
    <t>Notas a los Estados Financieros</t>
  </si>
  <si>
    <r>
      <t xml:space="preserve">Las cuentas que se manejan para efectos de este documento son las siguientes:
</t>
    </r>
    <r>
      <rPr>
        <sz val="9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</si>
  <si>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B) Presupuestarias:</t>
  </si>
  <si>
    <r>
      <t xml:space="preserve">NOTA: </t>
    </r>
    <r>
      <rPr>
        <sz val="9"/>
        <rFont val="Arial"/>
        <family val="2"/>
      </rPr>
      <t>Las cuentas y conceptos utilizados en los instructivos es sólo para efectos de ejemplificar su llenado (se contemplarán las cuentas 7000 y 8000 del Plan de Cuentas).</t>
    </r>
  </si>
  <si>
    <t>FISCALÍA GENERAL DEL ESTADO DE GUERRERO</t>
  </si>
  <si>
    <t>Fondos con Afectaciones Específicas</t>
  </si>
  <si>
    <t>Inversiones Financieras de Corto Plazo</t>
  </si>
  <si>
    <t>Inversiones a Largo Plazo</t>
  </si>
  <si>
    <t>FISCALÍA GENERAL DEL ESTADO DE GUERRRO</t>
  </si>
  <si>
    <t>Anticipo a Proveedores por Adquisición de Bienes y prestación de Servicios a Corto Plazo</t>
  </si>
  <si>
    <t>Anticipo a Proveedores de Bienes Inmuebles y Muebles a Corto Plazo</t>
  </si>
  <si>
    <t>Cuentas por Cobrar a Corto Plazo</t>
  </si>
  <si>
    <t>Software</t>
  </si>
  <si>
    <t>Licencias</t>
  </si>
  <si>
    <t>Por Tiempo</t>
  </si>
  <si>
    <t>Amortización Acumulada de Software</t>
  </si>
  <si>
    <t>Amortización Acumulada de Licencias</t>
  </si>
  <si>
    <t>A la fecha del cierre de este ejercicio no se ha calculado la estimación de cuentas incobrables, inventarios en deterioro u otra que aplique.</t>
  </si>
  <si>
    <t>Otros Activos no Circulantes</t>
  </si>
  <si>
    <t>Bienes en Concesión</t>
  </si>
  <si>
    <t>Bienes en Arrendamiento financiero</t>
  </si>
  <si>
    <t>Bienes en Comodato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</si>
  <si>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</si>
  <si>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</si>
  <si>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</si>
  <si>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</si>
  <si>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</si>
  <si>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</si>
  <si>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Ingresos de gestión</t>
  </si>
  <si>
    <t>Ingresos generados por los productos financieros ganados por mantener los saldos promedios en las cuentas bancarias de la Fiscalía General del Estado.</t>
  </si>
  <si>
    <t>Son ingresos recibidos por Secretaria de Finanzas y Administración del Gobierno del Estado de Guerrero.</t>
  </si>
  <si>
    <t>Otros ingresos y beneficios</t>
  </si>
  <si>
    <t>Ingresos financieros</t>
  </si>
  <si>
    <t>Otros ingresos y beneficios varios</t>
  </si>
  <si>
    <t>Gastos de funcionamiento</t>
  </si>
  <si>
    <t>Servicios personales</t>
  </si>
  <si>
    <t>Materiales y suministros</t>
  </si>
  <si>
    <t>Servicios generales</t>
  </si>
  <si>
    <t>Representan ingresos derivados por prestación de servicios en la expedición de cartas de antecedentes no penales</t>
  </si>
  <si>
    <t>Productos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</si>
  <si>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</si>
  <si>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</si>
  <si>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Transferencias, asignaciones, subsidios y subvenciones, y pensiones y jubilaciones transferencias y asignaciones</t>
  </si>
  <si>
    <t>Otros gastos y perdidas extraordinarias</t>
  </si>
  <si>
    <t>Estimaciones, depreciaciones, deterioros, obsolecencia y amortizaciones</t>
  </si>
  <si>
    <t>Representa los sueldos del personal operativo y administrativo de la Fiscalía General del Estado</t>
  </si>
  <si>
    <t>Representa el gasto destinado a la adquisición de toda clase de insumos y suministros requeridos
para la prestación de bienes y servicios y para el desempeño de las actividades administrativas.</t>
  </si>
  <si>
    <t xml:space="preserve">Representan las asignaciones destinadas a cubrir el costo de todo tipo de servicios que se contraten con particulares o
instituciones del propio sector público; así como los servicios oficiales requeridos para el desempeño de
actividades vinculadas con la función pública.
</t>
  </si>
  <si>
    <t>Representa la depreciación de activos fijos y las amortizaciones de intangibles.</t>
  </si>
  <si>
    <t>Resultado de ejercicios anteriores</t>
  </si>
  <si>
    <t xml:space="preserve"> Formato IC-8</t>
  </si>
  <si>
    <t xml:space="preserve"> Formato IC-9</t>
  </si>
  <si>
    <t xml:space="preserve"> Formato IC-10</t>
  </si>
  <si>
    <t xml:space="preserve"> Formato IC-11</t>
  </si>
  <si>
    <t xml:space="preserve"> Formato IC-12</t>
  </si>
  <si>
    <t xml:space="preserve"> Formato IC-13</t>
  </si>
  <si>
    <t xml:space="preserve"> Formato IC-14</t>
  </si>
  <si>
    <t xml:space="preserve"> Formato IC-15</t>
  </si>
  <si>
    <t xml:space="preserve"> Formato IC-16</t>
  </si>
  <si>
    <t xml:space="preserve"> Formato IC-17</t>
  </si>
  <si>
    <t xml:space="preserve"> Formato IC-18</t>
  </si>
  <si>
    <t xml:space="preserve"> Formato IC-19</t>
  </si>
  <si>
    <t xml:space="preserve"> Formato IC-20</t>
  </si>
  <si>
    <t xml:space="preserve"> Formato IC-21</t>
  </si>
  <si>
    <t xml:space="preserve"> Formato IC-22</t>
  </si>
  <si>
    <t xml:space="preserve"> Formato IC-23</t>
  </si>
  <si>
    <t xml:space="preserve">Patrimonio Contribuido y Generado </t>
  </si>
  <si>
    <t>Modificaciones al Patrimonio Contribuido</t>
  </si>
  <si>
    <t>Deudores Divedersos por Cobrar a Corto Plazo</t>
  </si>
  <si>
    <t xml:space="preserve">1.2.3       </t>
  </si>
  <si>
    <t xml:space="preserve">1.2.3.1     </t>
  </si>
  <si>
    <t xml:space="preserve">1.2.3.2     </t>
  </si>
  <si>
    <t xml:space="preserve">1.2.3.3     </t>
  </si>
  <si>
    <t xml:space="preserve">1.2.3.4     </t>
  </si>
  <si>
    <t xml:space="preserve">1.2.3.5     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</si>
  <si>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</si>
  <si>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</si>
  <si>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</si>
  <si>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</si>
  <si>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</si>
  <si>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</si>
  <si>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</si>
  <si>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</si>
  <si>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</si>
  <si>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</si>
  <si>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1.2.4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</si>
  <si>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</si>
  <si>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</si>
  <si>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</si>
  <si>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</si>
  <si>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</si>
  <si>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</si>
  <si>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e instrumental médico y de laboratorio</t>
  </si>
  <si>
    <t>1.2.4.4</t>
  </si>
  <si>
    <t>Vehículos y equipo de transporte</t>
  </si>
  <si>
    <t>1.2.4.5</t>
  </si>
  <si>
    <t>Equipo de defensa y seguridad</t>
  </si>
  <si>
    <t>1.2.4.6</t>
  </si>
  <si>
    <t>Maquinaria, otros equipos y herramientas</t>
  </si>
  <si>
    <t>1.2.4.7</t>
  </si>
  <si>
    <t>Colecciones, obras de arte y objetos valiosos</t>
  </si>
  <si>
    <t>1.2.4.8</t>
  </si>
  <si>
    <t>Activos Biológicos</t>
  </si>
  <si>
    <t>Línea recta</t>
  </si>
  <si>
    <t>En uso</t>
  </si>
  <si>
    <t>Cuentas por pagar a corto plazo</t>
  </si>
  <si>
    <t>Documentos por pagar a corto plazo</t>
  </si>
  <si>
    <t>4.3.1</t>
  </si>
  <si>
    <t xml:space="preserve">              4.3.9             </t>
  </si>
  <si>
    <t>3.2.1</t>
  </si>
  <si>
    <t>3.2.2</t>
  </si>
  <si>
    <t>Resultado del ejercicio (Ahorro/Desahorro)</t>
  </si>
  <si>
    <t>Composición del rubro de Efectivo y Equivalentes</t>
  </si>
  <si>
    <t>Fondos con  Afectación Específica</t>
  </si>
  <si>
    <t>Depósitos de Fondos de Terceros en Garantía y/o Administración</t>
  </si>
  <si>
    <t>Total de Efectivo y Equivalentes</t>
  </si>
  <si>
    <t xml:space="preserve"> </t>
  </si>
  <si>
    <t>Bajo protesta de decir verdad declaramos que los Estados Financieros y sus Notas son razonablemente correctos y responsabilidad del emisor</t>
  </si>
  <si>
    <t xml:space="preserve">Efectivo en bancos - Dependencias </t>
  </si>
  <si>
    <t>…</t>
  </si>
  <si>
    <t>Bajo protesta de decir verdad declaramos que los Estados Financieros y sus Notas son razonablemente correctos y responsabilidad del emisor.</t>
  </si>
  <si>
    <t>Periodo: Del 01 de Enero al 31 de Marzo 2023.</t>
  </si>
  <si>
    <t xml:space="preserve">  Periodo: Del 01 de Enero al 31 de Marzo 2023.</t>
  </si>
  <si>
    <t xml:space="preserve">  Periodo: Del 01 de Enero al 31 de Marzo  2023.</t>
  </si>
  <si>
    <t>2023 (1)</t>
  </si>
  <si>
    <t>2022 (2)</t>
  </si>
  <si>
    <t>Estatal y Federal</t>
  </si>
  <si>
    <t>Resultado del Ejercicio</t>
  </si>
  <si>
    <t>Resultado de Ejercicos Anteriores</t>
  </si>
  <si>
    <t xml:space="preserve">Efectivo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</si>
</sst>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theme="1"/>
      <name val="Garamond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1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7" fillId="0" borderId="0"/>
    <xf numFmtId="0" fontId="8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2">
    <xf numFmtId="0" fontId="0" fillId="0" borderId="0" xfId="0"/>
    <xf numFmtId="0" fontId="11" fillId="0" borderId="0" xfId="15" applyFont="1"/>
    <xf numFmtId="0" fontId="12" fillId="0" borderId="0" xfId="15" applyFont="1" applyAlignment="1">
      <alignment horizontal="right"/>
    </xf>
    <xf numFmtId="0" fontId="10" fillId="0" borderId="0" xfId="15" applyFont="1" applyAlignment="1">
      <alignment horizontal="center"/>
    </xf>
    <xf numFmtId="0" fontId="1" fillId="0" borderId="0" xfId="15"/>
    <xf numFmtId="0" fontId="13" fillId="0" borderId="0" xfId="15" applyFont="1"/>
    <xf numFmtId="0" fontId="10" fillId="0" borderId="0" xfId="16" applyFont="1" applyAlignment="1">
      <alignment vertical="top"/>
    </xf>
    <xf numFmtId="4" fontId="11" fillId="0" borderId="0" xfId="15" applyNumberFormat="1" applyFont="1" applyAlignment="1">
      <alignment horizontal="right" vertical="center" wrapText="1"/>
    </xf>
    <xf numFmtId="0" fontId="2" fillId="0" borderId="0" xfId="16" applyFont="1" applyAlignment="1">
      <alignment horizontal="center" vertical="top" wrapText="1"/>
    </xf>
    <xf numFmtId="0" fontId="11" fillId="0" borderId="0" xfId="15" applyFont="1" applyAlignment="1">
      <alignment horizontal="left" vertical="center" wrapText="1"/>
    </xf>
    <xf numFmtId="4" fontId="11" fillId="0" borderId="0" xfId="15" applyNumberFormat="1" applyFont="1" applyAlignment="1">
      <alignment horizontal="right" wrapText="1"/>
    </xf>
    <xf numFmtId="0" fontId="14" fillId="0" borderId="0" xfId="15" applyFont="1"/>
    <xf numFmtId="4" fontId="14" fillId="0" borderId="0" xfId="15" applyNumberFormat="1" applyFont="1" applyAlignment="1">
      <alignment horizontal="right" vertical="center"/>
    </xf>
    <xf numFmtId="0" fontId="15" fillId="0" borderId="0" xfId="15" applyFont="1"/>
    <xf numFmtId="0" fontId="10" fillId="0" borderId="0" xfId="15" applyFont="1" applyAlignment="1">
      <alignment horizontal="right"/>
    </xf>
    <xf numFmtId="0" fontId="14" fillId="0" borderId="0" xfId="15" applyFont="1" applyAlignment="1">
      <alignment horizontal="center"/>
    </xf>
    <xf numFmtId="4" fontId="11" fillId="0" borderId="0" xfId="15" applyNumberFormat="1" applyFont="1"/>
    <xf numFmtId="4" fontId="11" fillId="0" borderId="0" xfId="15" applyNumberFormat="1" applyFont="1" applyAlignment="1">
      <alignment horizontal="left" wrapText="1"/>
    </xf>
    <xf numFmtId="0" fontId="11" fillId="0" borderId="0" xfId="15" applyFont="1" applyAlignment="1">
      <alignment vertical="center"/>
    </xf>
    <xf numFmtId="0" fontId="17" fillId="0" borderId="0" xfId="15" applyFont="1" applyAlignment="1">
      <alignment vertical="center"/>
    </xf>
    <xf numFmtId="0" fontId="16" fillId="0" borderId="0" xfId="15" applyFont="1" applyAlignment="1">
      <alignment horizontal="left" vertical="center" wrapText="1"/>
    </xf>
    <xf numFmtId="4" fontId="16" fillId="0" borderId="0" xfId="15" applyNumberFormat="1" applyFont="1" applyAlignment="1">
      <alignment horizontal="right" vertical="center" wrapText="1"/>
    </xf>
    <xf numFmtId="4" fontId="16" fillId="0" borderId="0" xfId="15" applyNumberFormat="1" applyFont="1" applyAlignment="1">
      <alignment horizontal="right" wrapText="1"/>
    </xf>
    <xf numFmtId="4" fontId="12" fillId="0" borderId="0" xfId="15" applyNumberFormat="1" applyFont="1" applyAlignment="1">
      <alignment horizontal="right" wrapText="1"/>
    </xf>
    <xf numFmtId="4" fontId="12" fillId="0" borderId="0" xfId="15" applyNumberFormat="1" applyFont="1" applyAlignment="1">
      <alignment horizontal="right" vertical="center" wrapText="1"/>
    </xf>
    <xf numFmtId="0" fontId="12" fillId="0" borderId="0" xfId="15" applyFont="1" applyAlignment="1">
      <alignment horizontal="left" vertical="center" wrapText="1"/>
    </xf>
    <xf numFmtId="0" fontId="19" fillId="0" borderId="0" xfId="15" applyFont="1" applyAlignment="1">
      <alignment horizontal="left" vertical="center" wrapText="1"/>
    </xf>
    <xf numFmtId="4" fontId="19" fillId="0" borderId="0" xfId="17" applyNumberFormat="1" applyFont="1" applyFill="1" applyBorder="1" applyAlignment="1">
      <alignment horizontal="right" wrapText="1"/>
    </xf>
    <xf numFmtId="2" fontId="19" fillId="0" borderId="0" xfId="15" applyNumberFormat="1" applyFont="1" applyAlignment="1">
      <alignment horizontal="right" wrapText="1"/>
    </xf>
    <xf numFmtId="0" fontId="11" fillId="0" borderId="0" xfId="18" applyFont="1"/>
    <xf numFmtId="0" fontId="10" fillId="0" borderId="0" xfId="18" applyFont="1" applyAlignment="1">
      <alignment horizontal="center"/>
    </xf>
    <xf numFmtId="0" fontId="1" fillId="0" borderId="0" xfId="18"/>
    <xf numFmtId="0" fontId="20" fillId="0" borderId="0" xfId="8" applyFont="1"/>
    <xf numFmtId="0" fontId="15" fillId="0" borderId="0" xfId="18" applyFont="1"/>
    <xf numFmtId="0" fontId="20" fillId="0" borderId="0" xfId="8" applyFont="1" applyAlignment="1">
      <alignment horizontal="left"/>
    </xf>
    <xf numFmtId="0" fontId="11" fillId="0" borderId="0" xfId="18" applyFont="1" applyAlignment="1">
      <alignment vertical="center"/>
    </xf>
    <xf numFmtId="0" fontId="20" fillId="0" borderId="0" xfId="8" applyFont="1" applyAlignment="1">
      <alignment horizontal="left" wrapText="1"/>
    </xf>
    <xf numFmtId="0" fontId="9" fillId="0" borderId="0" xfId="18" applyFont="1"/>
    <xf numFmtId="0" fontId="9" fillId="0" borderId="0" xfId="18" applyFont="1" applyAlignment="1">
      <alignment vertical="center"/>
    </xf>
    <xf numFmtId="0" fontId="4" fillId="0" borderId="6" xfId="15" applyFont="1" applyBorder="1"/>
    <xf numFmtId="49" fontId="4" fillId="0" borderId="11" xfId="15" applyNumberFormat="1" applyFont="1" applyBorder="1" applyAlignment="1">
      <alignment horizontal="left" vertical="center" wrapText="1"/>
    </xf>
    <xf numFmtId="4" fontId="4" fillId="0" borderId="12" xfId="15" applyNumberFormat="1" applyFont="1" applyBorder="1" applyAlignment="1">
      <alignment horizontal="right" vertical="center" wrapText="1"/>
    </xf>
    <xf numFmtId="4" fontId="4" fillId="0" borderId="13" xfId="15" applyNumberFormat="1" applyFont="1" applyBorder="1" applyAlignment="1">
      <alignment horizontal="right" vertical="center" wrapText="1"/>
    </xf>
    <xf numFmtId="49" fontId="4" fillId="0" borderId="14" xfId="15" applyNumberFormat="1" applyFont="1" applyBorder="1" applyAlignment="1">
      <alignment horizontal="left" vertical="center" wrapText="1"/>
    </xf>
    <xf numFmtId="0" fontId="4" fillId="0" borderId="0" xfId="15" applyFont="1"/>
    <xf numFmtId="49" fontId="4" fillId="0" borderId="6" xfId="15" applyNumberFormat="1" applyFont="1" applyBorder="1" applyAlignment="1">
      <alignment horizontal="left" vertical="center" wrapText="1"/>
    </xf>
    <xf numFmtId="4" fontId="4" fillId="0" borderId="6" xfId="15" applyNumberFormat="1" applyFont="1" applyBorder="1" applyAlignment="1">
      <alignment horizontal="right" vertical="center" wrapText="1"/>
    </xf>
    <xf numFmtId="0" fontId="4" fillId="0" borderId="6" xfId="15" applyFont="1" applyBorder="1" applyAlignment="1">
      <alignment horizontal="left" vertical="center" wrapText="1"/>
    </xf>
    <xf numFmtId="0" fontId="3" fillId="0" borderId="0" xfId="16" applyFont="1" applyAlignment="1">
      <alignment vertical="top"/>
    </xf>
    <xf numFmtId="4" fontId="4" fillId="0" borderId="16" xfId="15" applyNumberFormat="1" applyFont="1" applyBorder="1" applyAlignment="1">
      <alignment horizontal="right" vertical="center" wrapText="1"/>
    </xf>
    <xf numFmtId="0" fontId="3" fillId="0" borderId="5" xfId="16" applyFont="1" applyBorder="1" applyAlignment="1">
      <alignment vertical="top"/>
    </xf>
    <xf numFmtId="4" fontId="4" fillId="0" borderId="6" xfId="15" applyNumberFormat="1" applyFont="1" applyBorder="1" applyAlignment="1">
      <alignment horizontal="right" wrapText="1"/>
    </xf>
    <xf numFmtId="0" fontId="6" fillId="0" borderId="0" xfId="15" applyFont="1"/>
    <xf numFmtId="4" fontId="4" fillId="0" borderId="0" xfId="15" applyNumberFormat="1" applyFont="1"/>
    <xf numFmtId="4" fontId="4" fillId="0" borderId="6" xfId="15" applyNumberFormat="1" applyFont="1" applyBorder="1" applyAlignment="1">
      <alignment wrapText="1"/>
    </xf>
    <xf numFmtId="0" fontId="4" fillId="0" borderId="6" xfId="15" applyFont="1" applyBorder="1" applyAlignment="1">
      <alignment horizontal="left" wrapText="1"/>
    </xf>
    <xf numFmtId="0" fontId="6" fillId="0" borderId="12" xfId="15" applyFont="1" applyBorder="1" applyAlignment="1">
      <alignment horizontal="left" vertical="center" wrapText="1"/>
    </xf>
    <xf numFmtId="4" fontId="6" fillId="0" borderId="6" xfId="15" applyNumberFormat="1" applyFont="1" applyBorder="1" applyAlignment="1">
      <alignment horizontal="right" vertical="center" wrapText="1"/>
    </xf>
    <xf numFmtId="4" fontId="6" fillId="0" borderId="6" xfId="15" applyNumberFormat="1" applyFont="1" applyBorder="1" applyAlignment="1">
      <alignment horizontal="right" wrapText="1"/>
    </xf>
    <xf numFmtId="0" fontId="4" fillId="0" borderId="0" xfId="15" applyFont="1" applyAlignment="1">
      <alignment horizontal="left" wrapText="1"/>
    </xf>
    <xf numFmtId="0" fontId="4" fillId="0" borderId="6" xfId="15" applyFont="1" applyBorder="1" applyAlignment="1">
      <alignment vertical="top"/>
    </xf>
    <xf numFmtId="4" fontId="6" fillId="0" borderId="0" xfId="15" applyNumberFormat="1" applyFont="1" applyAlignment="1">
      <alignment horizontal="right" vertical="center" wrapText="1"/>
    </xf>
    <xf numFmtId="4" fontId="6" fillId="0" borderId="0" xfId="15" applyNumberFormat="1" applyFont="1" applyAlignment="1">
      <alignment horizontal="right" wrapText="1"/>
    </xf>
    <xf numFmtId="0" fontId="4" fillId="0" borderId="0" xfId="15" applyFont="1" applyAlignment="1">
      <alignment horizontal="left" vertical="center" wrapText="1"/>
    </xf>
    <xf numFmtId="4" fontId="4" fillId="0" borderId="0" xfId="15" applyNumberFormat="1" applyFont="1" applyAlignment="1">
      <alignment horizontal="right" vertical="center" wrapText="1"/>
    </xf>
    <xf numFmtId="4" fontId="4" fillId="0" borderId="0" xfId="15" applyNumberFormat="1" applyFont="1" applyAlignment="1">
      <alignment horizontal="right" wrapText="1"/>
    </xf>
    <xf numFmtId="0" fontId="6" fillId="0" borderId="0" xfId="15" applyFont="1" applyAlignment="1">
      <alignment horizontal="left" vertical="center" wrapText="1"/>
    </xf>
    <xf numFmtId="0" fontId="5" fillId="0" borderId="0" xfId="8" applyFont="1" applyAlignment="1">
      <alignment horizontal="left"/>
    </xf>
    <xf numFmtId="0" fontId="5" fillId="0" borderId="0" xfId="8" applyFont="1"/>
    <xf numFmtId="0" fontId="5" fillId="0" borderId="0" xfId="8" applyFont="1" applyAlignment="1">
      <alignment horizontal="left" vertical="top"/>
    </xf>
    <xf numFmtId="0" fontId="5" fillId="0" borderId="0" xfId="8" applyFont="1" applyAlignment="1">
      <alignment wrapText="1"/>
    </xf>
    <xf numFmtId="0" fontId="6" fillId="0" borderId="10" xfId="8" applyFont="1" applyBorder="1" applyAlignment="1">
      <alignment horizontal="center" vertical="center" wrapText="1"/>
    </xf>
    <xf numFmtId="0" fontId="4" fillId="0" borderId="6" xfId="21" quotePrefix="1" applyFont="1" applyBorder="1"/>
    <xf numFmtId="0" fontId="4" fillId="0" borderId="6" xfId="21" applyFont="1" applyBorder="1"/>
    <xf numFmtId="0" fontId="4" fillId="0" borderId="7" xfId="21" applyFont="1" applyBorder="1"/>
    <xf numFmtId="0" fontId="4" fillId="0" borderId="10" xfId="21" applyFont="1" applyBorder="1"/>
    <xf numFmtId="0" fontId="6" fillId="0" borderId="9" xfId="8" applyFont="1" applyBorder="1" applyAlignment="1">
      <alignment horizontal="left" vertical="center" wrapText="1"/>
    </xf>
    <xf numFmtId="0" fontId="6" fillId="0" borderId="0" xfId="8" applyFont="1" applyAlignment="1">
      <alignment horizontal="left" vertical="center" wrapText="1"/>
    </xf>
    <xf numFmtId="4" fontId="6" fillId="0" borderId="0" xfId="8" applyNumberFormat="1" applyFont="1" applyAlignment="1">
      <alignment horizontal="right" wrapText="1"/>
    </xf>
    <xf numFmtId="0" fontId="5" fillId="0" borderId="0" xfId="8" applyFont="1" applyAlignment="1">
      <alignment vertical="top"/>
    </xf>
    <xf numFmtId="0" fontId="4" fillId="0" borderId="0" xfId="18" applyFont="1"/>
    <xf numFmtId="0" fontId="12" fillId="0" borderId="0" xfId="15" applyFont="1"/>
    <xf numFmtId="0" fontId="9" fillId="0" borderId="0" xfId="15" applyFont="1" applyAlignment="1">
      <alignment vertical="center"/>
    </xf>
    <xf numFmtId="0" fontId="9" fillId="0" borderId="0" xfId="15" applyFont="1"/>
    <xf numFmtId="0" fontId="24" fillId="0" borderId="0" xfId="15" applyFont="1"/>
    <xf numFmtId="0" fontId="24" fillId="0" borderId="0" xfId="18" applyFont="1"/>
    <xf numFmtId="0" fontId="12" fillId="0" borderId="0" xfId="18" applyFont="1"/>
    <xf numFmtId="0" fontId="5" fillId="0" borderId="1" xfId="8" applyFont="1" applyBorder="1" applyAlignment="1">
      <alignment vertical="top"/>
    </xf>
    <xf numFmtId="2" fontId="4" fillId="0" borderId="6" xfId="29" applyNumberFormat="1" applyFont="1" applyFill="1" applyBorder="1"/>
    <xf numFmtId="2" fontId="4" fillId="0" borderId="6" xfId="15" applyNumberFormat="1" applyFont="1" applyBorder="1"/>
    <xf numFmtId="0" fontId="9" fillId="0" borderId="0" xfId="15" applyFont="1" applyAlignment="1">
      <alignment horizontal="center"/>
    </xf>
    <xf numFmtId="0" fontId="3" fillId="0" borderId="0" xfId="16" applyFont="1" applyAlignment="1">
      <alignment horizontal="left" vertical="top"/>
    </xf>
    <xf numFmtId="0" fontId="3" fillId="0" borderId="0" xfId="8" applyFont="1" applyAlignment="1">
      <alignment horizontal="left" wrapText="1"/>
    </xf>
    <xf numFmtId="0" fontId="5" fillId="0" borderId="0" xfId="8" applyFont="1" applyAlignment="1">
      <alignment horizontal="left" vertical="top" wrapText="1"/>
    </xf>
    <xf numFmtId="0" fontId="3" fillId="0" borderId="0" xfId="18" applyFont="1" applyAlignment="1">
      <alignment horizontal="left" vertical="center" wrapText="1"/>
    </xf>
    <xf numFmtId="0" fontId="3" fillId="0" borderId="5" xfId="16" applyFont="1" applyBorder="1" applyAlignment="1">
      <alignment vertical="top" wrapText="1"/>
    </xf>
    <xf numFmtId="0" fontId="4" fillId="0" borderId="6" xfId="15" applyFont="1" applyBorder="1" applyAlignment="1">
      <alignment horizontal="center" wrapText="1"/>
    </xf>
    <xf numFmtId="0" fontId="4" fillId="0" borderId="6" xfId="15" applyFont="1" applyBorder="1" applyAlignment="1">
      <alignment horizontal="center"/>
    </xf>
    <xf numFmtId="0" fontId="5" fillId="0" borderId="6" xfId="16" applyFont="1" applyBorder="1" applyAlignment="1">
      <alignment horizontal="center"/>
    </xf>
    <xf numFmtId="0" fontId="5" fillId="0" borderId="3" xfId="16" applyFont="1" applyBorder="1"/>
    <xf numFmtId="0" fontId="4" fillId="0" borderId="6" xfId="15" applyFont="1" applyBorder="1" applyAlignment="1">
      <alignment horizontal="center" vertical="center"/>
    </xf>
    <xf numFmtId="0" fontId="6" fillId="0" borderId="6" xfId="15" applyFont="1" applyBorder="1" applyAlignment="1">
      <alignment horizontal="center"/>
    </xf>
    <xf numFmtId="49" fontId="6" fillId="0" borderId="11" xfId="15" applyNumberFormat="1" applyFont="1" applyBorder="1" applyAlignment="1">
      <alignment horizontal="left" vertical="center" wrapText="1"/>
    </xf>
    <xf numFmtId="4" fontId="4" fillId="0" borderId="6" xfId="15" applyNumberFormat="1" applyFont="1" applyBorder="1" applyAlignment="1">
      <alignment horizontal="center" wrapText="1"/>
    </xf>
    <xf numFmtId="0" fontId="6" fillId="0" borderId="14" xfId="15" applyFont="1" applyBorder="1" applyAlignment="1">
      <alignment horizontal="left" vertical="center" wrapText="1"/>
    </xf>
    <xf numFmtId="43" fontId="1" fillId="0" borderId="0" xfId="29"/>
    <xf numFmtId="4" fontId="4" fillId="0" borderId="6" xfId="15" applyNumberFormat="1" applyFont="1" applyBorder="1" applyAlignment="1">
      <alignment horizontal="center" vertical="center" wrapText="1"/>
    </xf>
    <xf numFmtId="0" fontId="4" fillId="0" borderId="6" xfId="15" applyFont="1" applyBorder="1" applyAlignment="1">
      <alignment wrapText="1"/>
    </xf>
    <xf numFmtId="43" fontId="4" fillId="0" borderId="6" xfId="29" applyFont="1" applyBorder="1" applyAlignment="1">
      <alignment horizontal="center"/>
    </xf>
    <xf numFmtId="2" fontId="6" fillId="0" borderId="15" xfId="29" applyNumberFormat="1" applyFont="1" applyFill="1" applyBorder="1" applyAlignment="1">
      <alignment horizontal="center" vertical="center" wrapText="1"/>
    </xf>
    <xf numFmtId="2" fontId="6" fillId="0" borderId="20" xfId="29" applyNumberFormat="1" applyFont="1" applyFill="1" applyBorder="1" applyAlignment="1">
      <alignment horizontal="center" vertical="center" wrapText="1"/>
    </xf>
    <xf numFmtId="0" fontId="6" fillId="0" borderId="6" xfId="15" applyFont="1" applyBorder="1" applyAlignment="1">
      <alignment horizontal="center" vertical="center"/>
    </xf>
    <xf numFmtId="43" fontId="4" fillId="0" borderId="10" xfId="29" applyFont="1" applyFill="1" applyBorder="1" applyAlignment="1">
      <alignment horizontal="right" vertical="center" wrapText="1"/>
    </xf>
    <xf numFmtId="43" fontId="4" fillId="0" borderId="13" xfId="29" applyFont="1" applyFill="1" applyBorder="1" applyAlignment="1">
      <alignment horizontal="right" vertical="center" wrapText="1"/>
    </xf>
    <xf numFmtId="2" fontId="4" fillId="0" borderId="10" xfId="29" applyNumberFormat="1" applyFont="1" applyFill="1" applyBorder="1" applyAlignment="1">
      <alignment horizontal="right" vertical="center" wrapText="1"/>
    </xf>
    <xf numFmtId="2" fontId="4" fillId="0" borderId="13" xfId="29" applyNumberFormat="1" applyFont="1" applyFill="1" applyBorder="1" applyAlignment="1">
      <alignment horizontal="right" vertical="center" wrapText="1"/>
    </xf>
    <xf numFmtId="0" fontId="6" fillId="0" borderId="15" xfId="15" applyFont="1" applyBorder="1" applyAlignment="1">
      <alignment horizontal="left" vertical="center" wrapText="1"/>
    </xf>
    <xf numFmtId="4" fontId="6" fillId="0" borderId="12" xfId="15" applyNumberFormat="1" applyFont="1" applyBorder="1" applyAlignment="1">
      <alignment horizontal="right" vertical="center" wrapText="1"/>
    </xf>
    <xf numFmtId="4" fontId="6" fillId="0" borderId="13" xfId="15" applyNumberFormat="1" applyFont="1" applyBorder="1" applyAlignment="1">
      <alignment horizontal="right" vertical="center" wrapText="1"/>
    </xf>
    <xf numFmtId="0" fontId="6" fillId="0" borderId="6" xfId="15" applyFont="1" applyBorder="1" applyAlignment="1">
      <alignment horizontal="left" vertical="center" wrapText="1"/>
    </xf>
    <xf numFmtId="43" fontId="6" fillId="0" borderId="10" xfId="29" applyFont="1" applyFill="1" applyBorder="1" applyAlignment="1">
      <alignment horizontal="right" vertical="center" wrapText="1"/>
    </xf>
    <xf numFmtId="43" fontId="6" fillId="0" borderId="13" xfId="29" applyFont="1" applyFill="1" applyBorder="1" applyAlignment="1">
      <alignment horizontal="right" vertical="center" wrapText="1"/>
    </xf>
    <xf numFmtId="0" fontId="6" fillId="0" borderId="17" xfId="15" applyFont="1" applyBorder="1" applyAlignment="1">
      <alignment horizontal="left" vertical="center" wrapText="1"/>
    </xf>
    <xf numFmtId="4" fontId="6" fillId="0" borderId="9" xfId="8" applyNumberFormat="1" applyFont="1" applyBorder="1" applyAlignment="1">
      <alignment horizontal="center" wrapText="1"/>
    </xf>
    <xf numFmtId="0" fontId="4" fillId="0" borderId="8" xfId="15" applyFont="1" applyBorder="1" applyAlignment="1">
      <alignment horizontal="center" vertical="center"/>
    </xf>
    <xf numFmtId="3" fontId="6" fillId="0" borderId="6" xfId="15" applyNumberFormat="1" applyFont="1" applyBorder="1" applyAlignment="1">
      <alignment horizontal="center" wrapText="1"/>
    </xf>
    <xf numFmtId="3" fontId="4" fillId="0" borderId="6" xfId="15" applyNumberFormat="1" applyFont="1" applyBorder="1" applyAlignment="1">
      <alignment horizontal="center" vertical="center" wrapText="1"/>
    </xf>
    <xf numFmtId="3" fontId="6" fillId="0" borderId="6" xfId="15" applyNumberFormat="1" applyFont="1" applyBorder="1" applyAlignment="1">
      <alignment horizontal="center" vertical="center" wrapText="1"/>
    </xf>
    <xf numFmtId="4" fontId="1" fillId="0" borderId="0" xfId="15" applyNumberFormat="1"/>
    <xf numFmtId="4" fontId="4" fillId="0" borderId="6" xfId="15" applyNumberFormat="1" applyFont="1" applyBorder="1" applyAlignment="1">
      <alignment horizontal="left" vertical="center" wrapText="1"/>
    </xf>
    <xf numFmtId="0" fontId="4" fillId="2" borderId="6" xfId="15" applyFont="1" applyFill="1" applyBorder="1" applyAlignment="1">
      <alignment wrapText="1"/>
    </xf>
    <xf numFmtId="0" fontId="5" fillId="2" borderId="6" xfId="15" applyFont="1" applyFill="1" applyBorder="1" applyAlignment="1">
      <alignment horizontal="left" vertical="center"/>
    </xf>
    <xf numFmtId="0" fontId="5" fillId="2" borderId="6" xfId="15" applyFont="1" applyFill="1" applyBorder="1" applyAlignment="1">
      <alignment vertical="center"/>
    </xf>
    <xf numFmtId="0" fontId="4" fillId="2" borderId="6" xfId="15" applyFont="1" applyFill="1" applyBorder="1"/>
    <xf numFmtId="0" fontId="4" fillId="2" borderId="0" xfId="15" applyFont="1" applyFill="1"/>
    <xf numFmtId="4" fontId="4" fillId="2" borderId="0" xfId="15" applyNumberFormat="1" applyFont="1" applyFill="1"/>
    <xf numFmtId="49" fontId="4" fillId="0" borderId="6" xfId="15" applyNumberFormat="1" applyFont="1" applyBorder="1" applyAlignment="1">
      <alignment vertical="center" wrapText="1"/>
    </xf>
    <xf numFmtId="4" fontId="5" fillId="2" borderId="6" xfId="17" applyNumberFormat="1" applyFont="1" applyFill="1" applyBorder="1" applyAlignment="1">
      <alignment horizontal="center" vertical="center" wrapText="1"/>
    </xf>
    <xf numFmtId="4" fontId="5" fillId="2" borderId="6" xfId="15" applyNumberFormat="1" applyFont="1" applyFill="1" applyBorder="1" applyAlignment="1">
      <alignment horizontal="right" vertical="center"/>
    </xf>
    <xf numFmtId="4" fontId="5" fillId="2" borderId="6" xfId="17" applyNumberFormat="1" applyFont="1" applyFill="1" applyBorder="1" applyAlignment="1">
      <alignment horizontal="right" vertical="center" wrapText="1"/>
    </xf>
    <xf numFmtId="2" fontId="5" fillId="2" borderId="6" xfId="15" applyNumberFormat="1" applyFont="1" applyFill="1" applyBorder="1" applyAlignment="1">
      <alignment horizontal="right" vertical="center"/>
    </xf>
    <xf numFmtId="43" fontId="4" fillId="2" borderId="6" xfId="29" applyFont="1" applyFill="1" applyBorder="1" applyAlignment="1">
      <alignment horizontal="right"/>
    </xf>
    <xf numFmtId="43" fontId="4" fillId="0" borderId="6" xfId="29" applyFont="1" applyBorder="1"/>
    <xf numFmtId="2" fontId="4" fillId="0" borderId="6" xfId="29" applyNumberFormat="1" applyFont="1" applyBorder="1"/>
    <xf numFmtId="4" fontId="4" fillId="0" borderId="10" xfId="8" applyNumberFormat="1" applyFont="1" applyBorder="1" applyAlignment="1">
      <alignment horizontal="right" vertical="center" wrapText="1"/>
    </xf>
    <xf numFmtId="0" fontId="3" fillId="0" borderId="0" xfId="19" applyFont="1" applyAlignment="1">
      <alignment horizontal="left" vertical="top"/>
    </xf>
    <xf numFmtId="0" fontId="3" fillId="0" borderId="0" xfId="19" applyFont="1" applyAlignment="1">
      <alignment vertical="top"/>
    </xf>
    <xf numFmtId="0" fontId="4" fillId="0" borderId="2" xfId="18" applyFont="1" applyBorder="1" applyAlignment="1">
      <alignment horizontal="left"/>
    </xf>
    <xf numFmtId="0" fontId="4" fillId="0" borderId="2" xfId="18" applyFont="1" applyBorder="1" applyAlignment="1">
      <alignment horizontal="justify" vertical="center"/>
    </xf>
    <xf numFmtId="0" fontId="12" fillId="0" borderId="6" xfId="18" applyFont="1" applyBorder="1"/>
    <xf numFmtId="0" fontId="5" fillId="0" borderId="0" xfId="12" applyFont="1" applyAlignment="1">
      <alignment vertical="center"/>
    </xf>
    <xf numFmtId="43" fontId="12" fillId="0" borderId="6" xfId="29" applyFont="1" applyBorder="1" applyAlignment="1">
      <alignment horizontal="center" vertical="center" wrapText="1"/>
    </xf>
    <xf numFmtId="2" fontId="4" fillId="0" borderId="6" xfId="29" applyNumberFormat="1" applyFont="1" applyBorder="1" applyAlignment="1">
      <alignment horizontal="right"/>
    </xf>
    <xf numFmtId="0" fontId="0" fillId="0" borderId="0" xfId="15" applyFont="1"/>
    <xf numFmtId="0" fontId="6" fillId="0" borderId="10" xfId="8" applyFont="1" applyBorder="1" applyAlignment="1">
      <alignment horizontal="right" vertical="center" wrapText="1"/>
    </xf>
    <xf numFmtId="4" fontId="6" fillId="0" borderId="9" xfId="8" applyNumberFormat="1" applyFont="1" applyBorder="1" applyAlignment="1">
      <alignment horizontal="right" wrapText="1"/>
    </xf>
    <xf numFmtId="0" fontId="20" fillId="2" borderId="0" xfId="0" applyFont="1" applyFill="1" applyAlignment="1">
      <alignment vertical="top"/>
    </xf>
    <xf numFmtId="43" fontId="4" fillId="0" borderId="19" xfId="29" applyFont="1" applyFill="1" applyBorder="1" applyAlignment="1">
      <alignment horizontal="right" vertical="center" wrapText="1"/>
    </xf>
    <xf numFmtId="0" fontId="3" fillId="3" borderId="6" xfId="15" applyFont="1" applyFill="1" applyBorder="1" applyAlignment="1">
      <alignment horizontal="center" vertical="center"/>
    </xf>
    <xf numFmtId="0" fontId="3" fillId="3" borderId="4" xfId="15" applyFont="1" applyFill="1" applyBorder="1" applyAlignment="1">
      <alignment horizontal="center" vertical="center"/>
    </xf>
    <xf numFmtId="4" fontId="3" fillId="3" borderId="6" xfId="17" applyNumberFormat="1" applyFont="1" applyFill="1" applyBorder="1" applyAlignment="1">
      <alignment horizontal="center" vertical="center" wrapText="1"/>
    </xf>
    <xf numFmtId="4" fontId="3" fillId="3" borderId="6" xfId="15" applyNumberFormat="1" applyFont="1" applyFill="1" applyBorder="1" applyAlignment="1">
      <alignment horizontal="center" vertical="center" wrapText="1"/>
    </xf>
    <xf numFmtId="0" fontId="3" fillId="3" borderId="6" xfId="15" applyFont="1" applyFill="1" applyBorder="1" applyAlignment="1">
      <alignment horizontal="center" vertical="center" wrapText="1"/>
    </xf>
    <xf numFmtId="0" fontId="6" fillId="3" borderId="6" xfId="18" applyFont="1" applyFill="1" applyBorder="1" applyAlignment="1">
      <alignment horizontal="center" vertical="center"/>
    </xf>
    <xf numFmtId="0" fontId="6" fillId="3" borderId="6" xfId="20" applyNumberFormat="1" applyFont="1" applyFill="1" applyBorder="1" applyAlignment="1">
      <alignment horizontal="center" vertical="center" wrapText="1"/>
    </xf>
    <xf numFmtId="0" fontId="4" fillId="3" borderId="2" xfId="18" applyFont="1" applyFill="1" applyBorder="1" applyAlignment="1">
      <alignment horizontal="left"/>
    </xf>
    <xf numFmtId="0" fontId="4" fillId="3" borderId="2" xfId="18" applyFont="1" applyFill="1" applyBorder="1" applyAlignment="1">
      <alignment horizontal="justify" vertical="center"/>
    </xf>
    <xf numFmtId="0" fontId="3" fillId="3" borderId="19" xfId="8" applyFont="1" applyFill="1" applyBorder="1" applyAlignment="1">
      <alignment horizontal="center" vertical="center" wrapText="1"/>
    </xf>
    <xf numFmtId="0" fontId="3" fillId="3" borderId="10" xfId="8" applyFont="1" applyFill="1" applyBorder="1" applyAlignment="1">
      <alignment horizontal="center" vertical="center" wrapText="1"/>
    </xf>
    <xf numFmtId="4" fontId="0" fillId="0" borderId="0" xfId="0" applyNumberFormat="1"/>
    <xf numFmtId="9" fontId="1" fillId="0" borderId="0" xfId="30"/>
    <xf numFmtId="0" fontId="4" fillId="0" borderId="6" xfId="15" applyFont="1" applyBorder="1" applyAlignment="1">
      <alignment vertical="center"/>
    </xf>
    <xf numFmtId="43" fontId="4" fillId="0" borderId="10" xfId="29" applyFont="1" applyBorder="1" applyAlignment="1">
      <alignment horizontal="right" vertical="center" wrapText="1"/>
    </xf>
    <xf numFmtId="2" fontId="4" fillId="0" borderId="10" xfId="29" applyNumberFormat="1" applyFont="1" applyBorder="1" applyAlignment="1">
      <alignment horizontal="right" vertical="center" wrapText="1"/>
    </xf>
    <xf numFmtId="0" fontId="9" fillId="0" borderId="0" xfId="15" applyFont="1" applyAlignment="1">
      <alignment horizontal="center" vertical="center"/>
    </xf>
    <xf numFmtId="0" fontId="3" fillId="0" borderId="0" xfId="16" applyFont="1" applyAlignment="1">
      <alignment vertical="top"/>
    </xf>
    <xf numFmtId="0" fontId="9" fillId="0" borderId="0" xfId="15" applyFont="1" applyAlignment="1">
      <alignment horizontal="center"/>
    </xf>
    <xf numFmtId="0" fontId="3" fillId="0" borderId="0" xfId="16" applyFont="1" applyAlignment="1">
      <alignment horizontal="left" vertical="top"/>
    </xf>
    <xf numFmtId="0" fontId="3" fillId="3" borderId="7" xfId="15" applyFont="1" applyFill="1" applyBorder="1" applyAlignment="1">
      <alignment horizontal="center" vertical="center"/>
    </xf>
    <xf numFmtId="0" fontId="3" fillId="3" borderId="8" xfId="15" applyFont="1" applyFill="1" applyBorder="1" applyAlignment="1">
      <alignment horizontal="center" vertical="center"/>
    </xf>
    <xf numFmtId="4" fontId="3" fillId="3" borderId="7" xfId="17" applyNumberFormat="1" applyFont="1" applyFill="1" applyBorder="1" applyAlignment="1">
      <alignment horizontal="center" vertical="center" wrapText="1"/>
    </xf>
    <xf numFmtId="4" fontId="3" fillId="3" borderId="8" xfId="17" applyNumberFormat="1" applyFont="1" applyFill="1" applyBorder="1" applyAlignment="1">
      <alignment horizontal="center" vertical="center" wrapText="1"/>
    </xf>
    <xf numFmtId="4" fontId="3" fillId="3" borderId="6" xfId="17" applyNumberFormat="1" applyFont="1" applyFill="1" applyBorder="1" applyAlignment="1">
      <alignment horizontal="center" vertical="center" wrapText="1"/>
    </xf>
    <xf numFmtId="0" fontId="3" fillId="3" borderId="2" xfId="15" applyFont="1" applyFill="1" applyBorder="1" applyAlignment="1">
      <alignment horizontal="center" vertical="center" wrapText="1"/>
    </xf>
    <xf numFmtId="0" fontId="3" fillId="3" borderId="4" xfId="15" applyFont="1" applyFill="1" applyBorder="1" applyAlignment="1">
      <alignment horizontal="center" vertical="center" wrapText="1"/>
    </xf>
    <xf numFmtId="0" fontId="3" fillId="3" borderId="6" xfId="15" applyFont="1" applyFill="1" applyBorder="1" applyAlignment="1">
      <alignment horizontal="center" vertical="center"/>
    </xf>
    <xf numFmtId="0" fontId="10" fillId="0" borderId="0" xfId="15" applyFont="1" applyAlignment="1">
      <alignment horizontal="center"/>
    </xf>
    <xf numFmtId="0" fontId="3" fillId="0" borderId="2" xfId="16" applyFont="1" applyBorder="1" applyAlignment="1">
      <alignment horizontal="left"/>
    </xf>
    <xf numFmtId="0" fontId="3" fillId="0" borderId="3" xfId="16" applyFont="1" applyBorder="1" applyAlignment="1">
      <alignment horizontal="left"/>
    </xf>
    <xf numFmtId="0" fontId="3" fillId="0" borderId="4" xfId="16" applyFont="1" applyBorder="1" applyAlignment="1">
      <alignment horizontal="left"/>
    </xf>
    <xf numFmtId="0" fontId="3" fillId="0" borderId="2" xfId="16" applyFont="1" applyBorder="1"/>
    <xf numFmtId="0" fontId="3" fillId="0" borderId="3" xfId="16" applyFont="1" applyBorder="1"/>
    <xf numFmtId="0" fontId="3" fillId="0" borderId="4" xfId="16" applyFont="1" applyBorder="1"/>
    <xf numFmtId="0" fontId="4" fillId="0" borderId="0" xfId="15" applyFont="1" applyAlignment="1">
      <alignment horizontal="left" vertical="center" wrapText="1"/>
    </xf>
    <xf numFmtId="0" fontId="12" fillId="0" borderId="0" xfId="15" applyFont="1" applyAlignment="1">
      <alignment horizontal="center"/>
    </xf>
    <xf numFmtId="0" fontId="9" fillId="0" borderId="5" xfId="15" applyFont="1" applyBorder="1" applyAlignment="1">
      <alignment horizontal="center" vertical="center"/>
    </xf>
    <xf numFmtId="4" fontId="3" fillId="3" borderId="2" xfId="17" applyNumberFormat="1" applyFont="1" applyFill="1" applyBorder="1" applyAlignment="1">
      <alignment horizontal="center" vertical="center" wrapText="1"/>
    </xf>
    <xf numFmtId="4" fontId="3" fillId="3" borderId="4" xfId="17" applyNumberFormat="1" applyFont="1" applyFill="1" applyBorder="1" applyAlignment="1">
      <alignment horizontal="center" vertical="center" wrapText="1"/>
    </xf>
    <xf numFmtId="0" fontId="3" fillId="3" borderId="18" xfId="15" applyFont="1" applyFill="1" applyBorder="1" applyAlignment="1">
      <alignment horizontal="center" vertical="center"/>
    </xf>
    <xf numFmtId="0" fontId="10" fillId="0" borderId="0" xfId="16" applyFont="1" applyAlignment="1">
      <alignment horizontal="left" vertical="top"/>
    </xf>
    <xf numFmtId="0" fontId="16" fillId="0" borderId="0" xfId="15" applyFont="1" applyAlignment="1">
      <alignment horizontal="center"/>
    </xf>
    <xf numFmtId="0" fontId="3" fillId="0" borderId="5" xfId="16" applyFont="1" applyBorder="1" applyAlignment="1">
      <alignment horizontal="left" vertical="top" wrapText="1"/>
    </xf>
    <xf numFmtId="0" fontId="10" fillId="0" borderId="5" xfId="16" applyFont="1" applyBorder="1" applyAlignment="1">
      <alignment horizontal="left" vertical="top"/>
    </xf>
    <xf numFmtId="0" fontId="10" fillId="0" borderId="0" xfId="15" applyFont="1" applyAlignment="1">
      <alignment horizontal="right"/>
    </xf>
    <xf numFmtId="0" fontId="16" fillId="0" borderId="0" xfId="15" applyFont="1"/>
    <xf numFmtId="0" fontId="9" fillId="0" borderId="0" xfId="18" applyFont="1" applyAlignment="1">
      <alignment horizontal="center" vertical="center"/>
    </xf>
    <xf numFmtId="0" fontId="9" fillId="0" borderId="0" xfId="18" applyFont="1" applyAlignment="1">
      <alignment horizontal="center"/>
    </xf>
    <xf numFmtId="0" fontId="5" fillId="0" borderId="0" xfId="8" applyFont="1" applyAlignment="1">
      <alignment horizontal="left" wrapText="1"/>
    </xf>
    <xf numFmtId="0" fontId="3" fillId="0" borderId="0" xfId="8" applyFont="1" applyAlignment="1">
      <alignment horizontal="left" wrapText="1"/>
    </xf>
    <xf numFmtId="0" fontId="5" fillId="0" borderId="0" xfId="8" applyFont="1" applyAlignment="1">
      <alignment horizontal="left" vertical="top" wrapText="1"/>
    </xf>
    <xf numFmtId="0" fontId="3" fillId="0" borderId="11" xfId="8" applyFont="1" applyBorder="1" applyAlignment="1">
      <alignment horizontal="center"/>
    </xf>
    <xf numFmtId="0" fontId="3" fillId="0" borderId="0" xfId="18" applyFont="1" applyAlignment="1">
      <alignment horizontal="left" vertical="center" wrapText="1"/>
    </xf>
  </cellXfs>
  <cellStyles count="31">
    <cellStyle name="=C:\WINNT\SYSTEM32\COMMAND.COM" xfId="4" xr:uid="{00000000-0005-0000-0000-000000000000}"/>
    <cellStyle name="Millares" xfId="29" builtinId="3"/>
    <cellStyle name="Millares 2 2" xfId="9" xr:uid="{00000000-0005-0000-0000-000002000000}"/>
    <cellStyle name="Millares 5" xfId="3" xr:uid="{00000000-0005-0000-0000-000003000000}"/>
    <cellStyle name="Millares 6 2" xfId="17" xr:uid="{00000000-0005-0000-0000-000004000000}"/>
    <cellStyle name="Millares 6 3" xfId="20" xr:uid="{00000000-0005-0000-0000-000005000000}"/>
    <cellStyle name="Moneda 2 2" xfId="25" xr:uid="{00000000-0005-0000-0000-000006000000}"/>
    <cellStyle name="Moneda 3" xfId="24" xr:uid="{00000000-0005-0000-0000-000007000000}"/>
    <cellStyle name="Normal" xfId="0" builtinId="0"/>
    <cellStyle name="Normal 10" xfId="14" xr:uid="{00000000-0005-0000-0000-000009000000}"/>
    <cellStyle name="Normal 11" xfId="2" xr:uid="{00000000-0005-0000-0000-00000A000000}"/>
    <cellStyle name="Normal 11 2" xfId="15" xr:uid="{00000000-0005-0000-0000-00000B000000}"/>
    <cellStyle name="Normal 11 3" xfId="18" xr:uid="{00000000-0005-0000-0000-00000C000000}"/>
    <cellStyle name="Normal 13" xfId="22" xr:uid="{00000000-0005-0000-0000-00000D000000}"/>
    <cellStyle name="Normal 15" xfId="12" xr:uid="{00000000-0005-0000-0000-00000E000000}"/>
    <cellStyle name="Normal 2" xfId="6" xr:uid="{00000000-0005-0000-0000-00000F000000}"/>
    <cellStyle name="Normal 2 13" xfId="1" xr:uid="{00000000-0005-0000-0000-000010000000}"/>
    <cellStyle name="Normal 2 2" xfId="8" xr:uid="{00000000-0005-0000-0000-000011000000}"/>
    <cellStyle name="Normal 2 5 2" xfId="16" xr:uid="{00000000-0005-0000-0000-000012000000}"/>
    <cellStyle name="Normal 2 5 3" xfId="19" xr:uid="{00000000-0005-0000-0000-000013000000}"/>
    <cellStyle name="Normal 3" xfId="10" xr:uid="{00000000-0005-0000-0000-000014000000}"/>
    <cellStyle name="Normal 3 2" xfId="5" xr:uid="{00000000-0005-0000-0000-000015000000}"/>
    <cellStyle name="Normal 4" xfId="13" xr:uid="{00000000-0005-0000-0000-000016000000}"/>
    <cellStyle name="Normal 4 2" xfId="21" xr:uid="{00000000-0005-0000-0000-000017000000}"/>
    <cellStyle name="Normal 5" xfId="11" xr:uid="{00000000-0005-0000-0000-000018000000}"/>
    <cellStyle name="Normal 6" xfId="26" xr:uid="{00000000-0005-0000-0000-000019000000}"/>
    <cellStyle name="Normal 6 3 2 2 3" xfId="23" xr:uid="{00000000-0005-0000-0000-00001A000000}"/>
    <cellStyle name="Normal 6 7" xfId="7" xr:uid="{00000000-0005-0000-0000-00001B000000}"/>
    <cellStyle name="Normal 7" xfId="27" xr:uid="{00000000-0005-0000-0000-00001C000000}"/>
    <cellStyle name="Normal 7 4" xfId="28" xr:uid="{00000000-0005-0000-0000-00001D000000}"/>
    <cellStyle name="Porcentaje" xfId="30" builtinId="5"/>
  </cellStyles>
  <dxfs count="0"/>
  <tableStyles count="0" defaultTableStyle="TableStyleMedium2" defaultPivotStyle="PivotStyleLight16"/>
  <colors>
    <mruColors>
      <color rgb="FF339933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</xdr:col>
      <xdr:colOff>445113</xdr:colOff>
      <xdr:row>6</xdr:row>
      <xdr:rowOff>71343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"/>
          <a:ext cx="1207113" cy="11095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128649</xdr:rowOff>
    </xdr:from>
    <xdr:to>
      <xdr:col>1</xdr:col>
      <xdr:colOff>1436077</xdr:colOff>
      <xdr:row>31</xdr:row>
      <xdr:rowOff>163521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4495495"/>
          <a:ext cx="2198077" cy="1749372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C. EVELIO RODRÍGUEZ GONZÁLEZ DIRECCIÓN GENERAL DE PRESUPUESTO Y ADMINISTRACIÓN </a:t>
          </a:r>
        </a:p>
      </xdr:txBody>
    </xdr:sp>
    <xdr:clientData/>
  </xdr:twoCellAnchor>
  <xdr:twoCellAnchor>
    <xdr:from>
      <xdr:col>4</xdr:col>
      <xdr:colOff>909677</xdr:colOff>
      <xdr:row>22</xdr:row>
      <xdr:rowOff>12807</xdr:rowOff>
    </xdr:from>
    <xdr:to>
      <xdr:col>6</xdr:col>
      <xdr:colOff>817334</xdr:colOff>
      <xdr:row>31</xdr:row>
      <xdr:rowOff>50908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566062" y="4379653"/>
          <a:ext cx="2091080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PRESUPUESTO Y CUENTA PÚBLICA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</xdr:colOff>
      <xdr:row>0</xdr:row>
      <xdr:rowOff>95250</xdr:rowOff>
    </xdr:from>
    <xdr:to>
      <xdr:col>1</xdr:col>
      <xdr:colOff>222863</xdr:colOff>
      <xdr:row>6</xdr:row>
      <xdr:rowOff>51235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3" y="95250"/>
          <a:ext cx="1207113" cy="11095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</xdr:row>
      <xdr:rowOff>115842</xdr:rowOff>
    </xdr:from>
    <xdr:to>
      <xdr:col>1</xdr:col>
      <xdr:colOff>1207477</xdr:colOff>
      <xdr:row>26</xdr:row>
      <xdr:rowOff>150714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6F8FED25-13D3-424E-8649-4A2355EC7263}"/>
            </a:ext>
          </a:extLst>
        </xdr:cNvPr>
        <xdr:cNvSpPr txBox="1">
          <a:spLocks noChangeArrowheads="1"/>
        </xdr:cNvSpPr>
      </xdr:nvSpPr>
      <xdr:spPr bwMode="auto">
        <a:xfrm>
          <a:off x="0" y="5573667"/>
          <a:ext cx="2198077" cy="1749372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C. EVELIO RODRÍGUEZ GONZÁLEZ DIRECCIÓN GENERAL DE PRESUPUESTO Y ADMINISTRACIÓN </a:t>
          </a:r>
        </a:p>
      </xdr:txBody>
    </xdr:sp>
    <xdr:clientData/>
  </xdr:twoCellAnchor>
  <xdr:twoCellAnchor>
    <xdr:from>
      <xdr:col>3</xdr:col>
      <xdr:colOff>746287</xdr:colOff>
      <xdr:row>17</xdr:row>
      <xdr:rowOff>133350</xdr:rowOff>
    </xdr:from>
    <xdr:to>
      <xdr:col>4</xdr:col>
      <xdr:colOff>1551492</xdr:colOff>
      <xdr:row>26</xdr:row>
      <xdr:rowOff>171451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CE2126D9-5C61-409D-8E78-8AB8B6F3AD4E}"/>
            </a:ext>
          </a:extLst>
        </xdr:cNvPr>
        <xdr:cNvSpPr txBox="1">
          <a:spLocks noChangeArrowheads="1"/>
        </xdr:cNvSpPr>
      </xdr:nvSpPr>
      <xdr:spPr bwMode="auto">
        <a:xfrm>
          <a:off x="6566062" y="5591175"/>
          <a:ext cx="2091080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PRESUPUESTO Y CUENTA PÚBLICA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216513</xdr:colOff>
      <xdr:row>5</xdr:row>
      <xdr:rowOff>147543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07113" cy="11095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</xdr:row>
      <xdr:rowOff>115842</xdr:rowOff>
    </xdr:from>
    <xdr:to>
      <xdr:col>1</xdr:col>
      <xdr:colOff>1206356</xdr:colOff>
      <xdr:row>24</xdr:row>
      <xdr:rowOff>150714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61382BB2-40C1-4F1C-926A-798007E0AEE9}"/>
            </a:ext>
          </a:extLst>
        </xdr:cNvPr>
        <xdr:cNvSpPr txBox="1">
          <a:spLocks noChangeArrowheads="1"/>
        </xdr:cNvSpPr>
      </xdr:nvSpPr>
      <xdr:spPr bwMode="auto">
        <a:xfrm>
          <a:off x="0" y="3051783"/>
          <a:ext cx="2198077" cy="1749372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C. EVELIO RODRÍGUEZ GONZÁLEZ DIRECCIÓN GENERAL DE PRESUPUESTO Y ADMINISTRACIÓN </a:t>
          </a:r>
        </a:p>
      </xdr:txBody>
    </xdr:sp>
    <xdr:clientData/>
  </xdr:twoCellAnchor>
  <xdr:twoCellAnchor>
    <xdr:from>
      <xdr:col>3</xdr:col>
      <xdr:colOff>867363</xdr:colOff>
      <xdr:row>15</xdr:row>
      <xdr:rowOff>60613</xdr:rowOff>
    </xdr:from>
    <xdr:to>
      <xdr:col>5</xdr:col>
      <xdr:colOff>401973</xdr:colOff>
      <xdr:row>24</xdr:row>
      <xdr:rowOff>98714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15AB29C3-D37E-4089-BA5D-408F4B948A9A}"/>
            </a:ext>
          </a:extLst>
        </xdr:cNvPr>
        <xdr:cNvSpPr txBox="1">
          <a:spLocks noChangeArrowheads="1"/>
        </xdr:cNvSpPr>
      </xdr:nvSpPr>
      <xdr:spPr bwMode="auto">
        <a:xfrm>
          <a:off x="5924272" y="2996045"/>
          <a:ext cx="2089042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PRESUPUESTO Y CUENTA PÚBLICA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66675</xdr:rowOff>
    </xdr:from>
    <xdr:to>
      <xdr:col>2</xdr:col>
      <xdr:colOff>111738</xdr:colOff>
      <xdr:row>6</xdr:row>
      <xdr:rowOff>23718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6675"/>
          <a:ext cx="1207113" cy="110956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18</xdr:row>
      <xdr:rowOff>115842</xdr:rowOff>
    </xdr:from>
    <xdr:to>
      <xdr:col>2</xdr:col>
      <xdr:colOff>1064602</xdr:colOff>
      <xdr:row>27</xdr:row>
      <xdr:rowOff>169764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A735672F-ED28-46A7-B080-33006CC2F17B}"/>
            </a:ext>
          </a:extLst>
        </xdr:cNvPr>
        <xdr:cNvSpPr txBox="1">
          <a:spLocks noChangeArrowheads="1"/>
        </xdr:cNvSpPr>
      </xdr:nvSpPr>
      <xdr:spPr bwMode="auto">
        <a:xfrm>
          <a:off x="428625" y="7030992"/>
          <a:ext cx="2198077" cy="1749372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C. EVELIO RODRÍGUEZ GONZÁLEZ DIRECCIÓN GENERAL DE PRESUPUESTO Y ADMINISTRACIÓN </a:t>
          </a:r>
        </a:p>
      </xdr:txBody>
    </xdr:sp>
    <xdr:clientData/>
  </xdr:twoCellAnchor>
  <xdr:twoCellAnchor>
    <xdr:from>
      <xdr:col>4</xdr:col>
      <xdr:colOff>317662</xdr:colOff>
      <xdr:row>18</xdr:row>
      <xdr:rowOff>66675</xdr:rowOff>
    </xdr:from>
    <xdr:to>
      <xdr:col>6</xdr:col>
      <xdr:colOff>170367</xdr:colOff>
      <xdr:row>27</xdr:row>
      <xdr:rowOff>123826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AB54E5FC-09AA-4D37-9E1D-631FD59ADA49}"/>
            </a:ext>
          </a:extLst>
        </xdr:cNvPr>
        <xdr:cNvSpPr txBox="1">
          <a:spLocks noChangeArrowheads="1"/>
        </xdr:cNvSpPr>
      </xdr:nvSpPr>
      <xdr:spPr bwMode="auto">
        <a:xfrm>
          <a:off x="5632612" y="6981825"/>
          <a:ext cx="2091080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PRESUPUESTO Y CUENTA PÚBLICA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445113</xdr:colOff>
      <xdr:row>6</xdr:row>
      <xdr:rowOff>14193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"/>
          <a:ext cx="1207113" cy="11095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</xdr:row>
      <xdr:rowOff>115842</xdr:rowOff>
    </xdr:from>
    <xdr:to>
      <xdr:col>1</xdr:col>
      <xdr:colOff>1436077</xdr:colOff>
      <xdr:row>23</xdr:row>
      <xdr:rowOff>150714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45935131-F896-4DF1-A90D-428B6A201586}"/>
            </a:ext>
          </a:extLst>
        </xdr:cNvPr>
        <xdr:cNvSpPr txBox="1">
          <a:spLocks noChangeArrowheads="1"/>
        </xdr:cNvSpPr>
      </xdr:nvSpPr>
      <xdr:spPr bwMode="auto">
        <a:xfrm>
          <a:off x="0" y="3002650"/>
          <a:ext cx="2198077" cy="1749372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C. EVELIO RODRÍGUEZ GONZÁLEZ DIRECCIÓN GENERAL DE PRESUPUESTO Y ADMINISTRACIÓN </a:t>
          </a:r>
        </a:p>
      </xdr:txBody>
    </xdr:sp>
    <xdr:clientData/>
  </xdr:twoCellAnchor>
  <xdr:twoCellAnchor>
    <xdr:from>
      <xdr:col>5</xdr:col>
      <xdr:colOff>396793</xdr:colOff>
      <xdr:row>14</xdr:row>
      <xdr:rowOff>0</xdr:rowOff>
    </xdr:from>
    <xdr:to>
      <xdr:col>6</xdr:col>
      <xdr:colOff>670796</xdr:colOff>
      <xdr:row>23</xdr:row>
      <xdr:rowOff>38101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188A0DB9-E0F3-473A-8454-9809A75C8EBB}"/>
            </a:ext>
          </a:extLst>
        </xdr:cNvPr>
        <xdr:cNvSpPr txBox="1">
          <a:spLocks noChangeArrowheads="1"/>
        </xdr:cNvSpPr>
      </xdr:nvSpPr>
      <xdr:spPr bwMode="auto">
        <a:xfrm>
          <a:off x="6566062" y="2886808"/>
          <a:ext cx="2091080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PRESUPUESTO Y CUENTA PÚBLICA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445113</xdr:colOff>
      <xdr:row>6</xdr:row>
      <xdr:rowOff>147543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207113" cy="11095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</xdr:row>
      <xdr:rowOff>115842</xdr:rowOff>
    </xdr:from>
    <xdr:to>
      <xdr:col>1</xdr:col>
      <xdr:colOff>1436077</xdr:colOff>
      <xdr:row>23</xdr:row>
      <xdr:rowOff>150714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F2295155-FD20-4B5F-9F32-E1C044B88B27}"/>
            </a:ext>
          </a:extLst>
        </xdr:cNvPr>
        <xdr:cNvSpPr txBox="1">
          <a:spLocks noChangeArrowheads="1"/>
        </xdr:cNvSpPr>
      </xdr:nvSpPr>
      <xdr:spPr bwMode="auto">
        <a:xfrm>
          <a:off x="0" y="2981280"/>
          <a:ext cx="2198077" cy="1749372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C. EVELIO RODRÍGUEZ GONZÁLEZ DIRECCIÓN GENERAL DE PRESUPUESTO Y ADMINISTRACIÓN </a:t>
          </a:r>
        </a:p>
      </xdr:txBody>
    </xdr:sp>
    <xdr:clientData/>
  </xdr:twoCellAnchor>
  <xdr:twoCellAnchor>
    <xdr:from>
      <xdr:col>5</xdr:col>
      <xdr:colOff>168437</xdr:colOff>
      <xdr:row>14</xdr:row>
      <xdr:rowOff>23813</xdr:rowOff>
    </xdr:from>
    <xdr:to>
      <xdr:col>6</xdr:col>
      <xdr:colOff>1497517</xdr:colOff>
      <xdr:row>23</xdr:row>
      <xdr:rowOff>61914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65086549-C209-43F9-A35B-840913BE849E}"/>
            </a:ext>
          </a:extLst>
        </xdr:cNvPr>
        <xdr:cNvSpPr txBox="1">
          <a:spLocks noChangeArrowheads="1"/>
        </xdr:cNvSpPr>
      </xdr:nvSpPr>
      <xdr:spPr bwMode="auto">
        <a:xfrm>
          <a:off x="6327937" y="2889251"/>
          <a:ext cx="2091080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PRESUPUESTO Y CUENTA PÚBLICA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1216638</xdr:colOff>
      <xdr:row>5</xdr:row>
      <xdr:rowOff>147543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0"/>
          <a:ext cx="1207113" cy="110956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29</xdr:row>
      <xdr:rowOff>115842</xdr:rowOff>
    </xdr:from>
    <xdr:to>
      <xdr:col>1</xdr:col>
      <xdr:colOff>2198077</xdr:colOff>
      <xdr:row>38</xdr:row>
      <xdr:rowOff>150714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E422F2A1-8F89-4544-AE86-368C9395E168}"/>
            </a:ext>
          </a:extLst>
        </xdr:cNvPr>
        <xdr:cNvSpPr txBox="1">
          <a:spLocks noChangeArrowheads="1"/>
        </xdr:cNvSpPr>
      </xdr:nvSpPr>
      <xdr:spPr bwMode="auto">
        <a:xfrm>
          <a:off x="762000" y="5735592"/>
          <a:ext cx="2198077" cy="1749372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C. EVELIO RODRÍGUEZ GONZÁLEZ DIRECCIÓN GENERAL DE PRESUPUESTO Y ADMINISTRACIÓN </a:t>
          </a:r>
        </a:p>
      </xdr:txBody>
    </xdr:sp>
    <xdr:clientData/>
  </xdr:twoCellAnchor>
  <xdr:twoCellAnchor>
    <xdr:from>
      <xdr:col>3</xdr:col>
      <xdr:colOff>946312</xdr:colOff>
      <xdr:row>29</xdr:row>
      <xdr:rowOff>66675</xdr:rowOff>
    </xdr:from>
    <xdr:to>
      <xdr:col>4</xdr:col>
      <xdr:colOff>1703892</xdr:colOff>
      <xdr:row>38</xdr:row>
      <xdr:rowOff>104776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4CAFE9F4-9148-4F71-B672-5496A6B7DE4D}"/>
            </a:ext>
          </a:extLst>
        </xdr:cNvPr>
        <xdr:cNvSpPr txBox="1">
          <a:spLocks noChangeArrowheads="1"/>
        </xdr:cNvSpPr>
      </xdr:nvSpPr>
      <xdr:spPr bwMode="auto">
        <a:xfrm>
          <a:off x="6651787" y="5686425"/>
          <a:ext cx="2091080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PRESUPUESTO Y CUENTA PÚBLICA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788013</xdr:colOff>
      <xdr:row>6</xdr:row>
      <xdr:rowOff>42768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1207113" cy="1109568"/>
        </a:xfrm>
        <a:prstGeom prst="rect">
          <a:avLst/>
        </a:prstGeom>
      </xdr:spPr>
    </xdr:pic>
    <xdr:clientData/>
  </xdr:twoCellAnchor>
  <xdr:twoCellAnchor>
    <xdr:from>
      <xdr:col>0</xdr:col>
      <xdr:colOff>419100</xdr:colOff>
      <xdr:row>56</xdr:row>
      <xdr:rowOff>0</xdr:rowOff>
    </xdr:from>
    <xdr:to>
      <xdr:col>2</xdr:col>
      <xdr:colOff>933450</xdr:colOff>
      <xdr:row>56</xdr:row>
      <xdr:rowOff>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>
          <a:spLocks noChangeArrowheads="1"/>
        </xdr:cNvSpPr>
      </xdr:nvSpPr>
      <xdr:spPr bwMode="auto">
        <a:xfrm>
          <a:off x="419100" y="9299074"/>
          <a:ext cx="2524125" cy="1906002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RICARDO FERRER MARTÍNEZ                             DIRECTOR GENERAL DE PRESUPUESTO Y ADMINISTRACIÓN </a:t>
          </a:r>
        </a:p>
      </xdr:txBody>
    </xdr:sp>
    <xdr:clientData/>
  </xdr:twoCellAnchor>
  <xdr:twoCellAnchor>
    <xdr:from>
      <xdr:col>1</xdr:col>
      <xdr:colOff>0</xdr:colOff>
      <xdr:row>42</xdr:row>
      <xdr:rowOff>134892</xdr:rowOff>
    </xdr:from>
    <xdr:to>
      <xdr:col>2</xdr:col>
      <xdr:colOff>616927</xdr:colOff>
      <xdr:row>51</xdr:row>
      <xdr:rowOff>169764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9602B3AD-03CE-458D-B4BB-643FB2E0B100}"/>
            </a:ext>
          </a:extLst>
        </xdr:cNvPr>
        <xdr:cNvSpPr txBox="1">
          <a:spLocks noChangeArrowheads="1"/>
        </xdr:cNvSpPr>
      </xdr:nvSpPr>
      <xdr:spPr bwMode="auto">
        <a:xfrm>
          <a:off x="428625" y="9507492"/>
          <a:ext cx="2198077" cy="1749372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C. EVELIO RODRÍGUEZ GONZÁLEZ DIRECCIÓN GENERAL DE PRESUPUESTO Y ADMINISTRACIÓN </a:t>
          </a:r>
        </a:p>
      </xdr:txBody>
    </xdr:sp>
    <xdr:clientData/>
  </xdr:twoCellAnchor>
  <xdr:twoCellAnchor>
    <xdr:from>
      <xdr:col>4</xdr:col>
      <xdr:colOff>708187</xdr:colOff>
      <xdr:row>43</xdr:row>
      <xdr:rowOff>19050</xdr:rowOff>
    </xdr:from>
    <xdr:to>
      <xdr:col>6</xdr:col>
      <xdr:colOff>46542</xdr:colOff>
      <xdr:row>52</xdr:row>
      <xdr:rowOff>57151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6981188A-48EC-4CA3-AA84-DC3D40A3757F}"/>
            </a:ext>
          </a:extLst>
        </xdr:cNvPr>
        <xdr:cNvSpPr txBox="1">
          <a:spLocks noChangeArrowheads="1"/>
        </xdr:cNvSpPr>
      </xdr:nvSpPr>
      <xdr:spPr bwMode="auto">
        <a:xfrm>
          <a:off x="6766087" y="9582150"/>
          <a:ext cx="2091080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PRESUPUESTO Y CUENTA PÚBLICA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8</xdr:col>
          <xdr:colOff>161925</xdr:colOff>
          <xdr:row>41</xdr:row>
          <xdr:rowOff>57150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10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40105</xdr:rowOff>
    </xdr:from>
    <xdr:to>
      <xdr:col>1</xdr:col>
      <xdr:colOff>445113</xdr:colOff>
      <xdr:row>5</xdr:row>
      <xdr:rowOff>187147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0105"/>
          <a:ext cx="1207113" cy="11095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</xdr:row>
      <xdr:rowOff>171405</xdr:rowOff>
    </xdr:from>
    <xdr:to>
      <xdr:col>1</xdr:col>
      <xdr:colOff>1436077</xdr:colOff>
      <xdr:row>27</xdr:row>
      <xdr:rowOff>15777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15B0581E-703C-44C4-B1F6-50E20F48F9FF}"/>
            </a:ext>
          </a:extLst>
        </xdr:cNvPr>
        <xdr:cNvSpPr txBox="1">
          <a:spLocks noChangeArrowheads="1"/>
        </xdr:cNvSpPr>
      </xdr:nvSpPr>
      <xdr:spPr bwMode="auto">
        <a:xfrm>
          <a:off x="0" y="4243343"/>
          <a:ext cx="2198077" cy="1749372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C. EVELIO RODRÍGUEZ GONZÁLEZ DIRECCIÓN GENERAL DE PRESUPUESTO Y ADMINISTRACIÓN </a:t>
          </a:r>
        </a:p>
      </xdr:txBody>
    </xdr:sp>
    <xdr:clientData/>
  </xdr:twoCellAnchor>
  <xdr:twoCellAnchor>
    <xdr:from>
      <xdr:col>4</xdr:col>
      <xdr:colOff>1001875</xdr:colOff>
      <xdr:row>18</xdr:row>
      <xdr:rowOff>15874</xdr:rowOff>
    </xdr:from>
    <xdr:to>
      <xdr:col>7</xdr:col>
      <xdr:colOff>211642</xdr:colOff>
      <xdr:row>27</xdr:row>
      <xdr:rowOff>53975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599876C-995B-4CAA-8936-55725FD2A9D8}"/>
            </a:ext>
          </a:extLst>
        </xdr:cNvPr>
        <xdr:cNvSpPr txBox="1">
          <a:spLocks noChangeArrowheads="1"/>
        </xdr:cNvSpPr>
      </xdr:nvSpPr>
      <xdr:spPr bwMode="auto">
        <a:xfrm>
          <a:off x="5970750" y="4278312"/>
          <a:ext cx="2091080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PRESUPUESTO Y CUENTA PÚBLICA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445113</xdr:colOff>
      <xdr:row>6</xdr:row>
      <xdr:rowOff>147543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207113" cy="1109568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15</xdr:row>
      <xdr:rowOff>115842</xdr:rowOff>
    </xdr:from>
    <xdr:to>
      <xdr:col>1</xdr:col>
      <xdr:colOff>1483702</xdr:colOff>
      <xdr:row>24</xdr:row>
      <xdr:rowOff>150714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655D90A9-EBE2-4806-BBB5-B18AAEAE148C}"/>
            </a:ext>
          </a:extLst>
        </xdr:cNvPr>
        <xdr:cNvSpPr txBox="1">
          <a:spLocks noChangeArrowheads="1"/>
        </xdr:cNvSpPr>
      </xdr:nvSpPr>
      <xdr:spPr bwMode="auto">
        <a:xfrm>
          <a:off x="47625" y="3211467"/>
          <a:ext cx="2198077" cy="1749372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C. EVELIO RODRÍGUEZ GONZÁLEZ DIRECCIÓN GENERAL DE PRESUPUESTO Y ADMINISTRACIÓN </a:t>
          </a:r>
        </a:p>
      </xdr:txBody>
    </xdr:sp>
    <xdr:clientData/>
  </xdr:twoCellAnchor>
  <xdr:twoCellAnchor>
    <xdr:from>
      <xdr:col>5</xdr:col>
      <xdr:colOff>203362</xdr:colOff>
      <xdr:row>15</xdr:row>
      <xdr:rowOff>171450</xdr:rowOff>
    </xdr:from>
    <xdr:to>
      <xdr:col>7</xdr:col>
      <xdr:colOff>141792</xdr:colOff>
      <xdr:row>25</xdr:row>
      <xdr:rowOff>19051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B38025B-2C22-4EBC-B7B0-37907252D40A}"/>
            </a:ext>
          </a:extLst>
        </xdr:cNvPr>
        <xdr:cNvSpPr txBox="1">
          <a:spLocks noChangeArrowheads="1"/>
        </xdr:cNvSpPr>
      </xdr:nvSpPr>
      <xdr:spPr bwMode="auto">
        <a:xfrm>
          <a:off x="6585112" y="3267075"/>
          <a:ext cx="2091080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PRESUPUESTO Y CUENTA PÚBLICA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1</xdr:col>
      <xdr:colOff>445113</xdr:colOff>
      <xdr:row>6</xdr:row>
      <xdr:rowOff>61818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75"/>
          <a:ext cx="1207113" cy="11095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</xdr:row>
      <xdr:rowOff>115842</xdr:rowOff>
    </xdr:from>
    <xdr:to>
      <xdr:col>1</xdr:col>
      <xdr:colOff>1436077</xdr:colOff>
      <xdr:row>25</xdr:row>
      <xdr:rowOff>150714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4BB041B1-5579-47AE-9186-D58EDC29BEFE}"/>
            </a:ext>
          </a:extLst>
        </xdr:cNvPr>
        <xdr:cNvSpPr txBox="1">
          <a:spLocks noChangeArrowheads="1"/>
        </xdr:cNvSpPr>
      </xdr:nvSpPr>
      <xdr:spPr bwMode="auto">
        <a:xfrm>
          <a:off x="0" y="3259092"/>
          <a:ext cx="2198077" cy="1749372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C. EVELIO RODRÍGUEZ GONZÁLEZ DIRECCIÓN GENERAL DE PRESUPUESTO Y ADMINISTRACIÓN </a:t>
          </a:r>
        </a:p>
      </xdr:txBody>
    </xdr:sp>
    <xdr:clientData/>
  </xdr:twoCellAnchor>
  <xdr:twoCellAnchor>
    <xdr:from>
      <xdr:col>4</xdr:col>
      <xdr:colOff>127162</xdr:colOff>
      <xdr:row>16</xdr:row>
      <xdr:rowOff>104775</xdr:rowOff>
    </xdr:from>
    <xdr:to>
      <xdr:col>5</xdr:col>
      <xdr:colOff>532317</xdr:colOff>
      <xdr:row>25</xdr:row>
      <xdr:rowOff>142876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8DAFBB29-FBEB-4269-911E-15D60D955782}"/>
            </a:ext>
          </a:extLst>
        </xdr:cNvPr>
        <xdr:cNvSpPr txBox="1">
          <a:spLocks noChangeArrowheads="1"/>
        </xdr:cNvSpPr>
      </xdr:nvSpPr>
      <xdr:spPr bwMode="auto">
        <a:xfrm>
          <a:off x="6108862" y="3248025"/>
          <a:ext cx="2091080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PRESUPUESTO Y CUENTA PÚBLICA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445113</xdr:colOff>
      <xdr:row>6</xdr:row>
      <xdr:rowOff>42768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25"/>
          <a:ext cx="1207113" cy="11095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</xdr:row>
      <xdr:rowOff>115842</xdr:rowOff>
    </xdr:from>
    <xdr:to>
      <xdr:col>1</xdr:col>
      <xdr:colOff>1436077</xdr:colOff>
      <xdr:row>49</xdr:row>
      <xdr:rowOff>150714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5E5FF2E8-3A69-4D32-B346-A6A423A06127}"/>
            </a:ext>
          </a:extLst>
        </xdr:cNvPr>
        <xdr:cNvSpPr txBox="1">
          <a:spLocks noChangeArrowheads="1"/>
        </xdr:cNvSpPr>
      </xdr:nvSpPr>
      <xdr:spPr bwMode="auto">
        <a:xfrm>
          <a:off x="0" y="8240667"/>
          <a:ext cx="2198077" cy="1749372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C. EVELIO RODRÍGUEZ GONZÁLEZ DIRECCIÓN GENERAL DE PRESUPUESTO Y ADMINISTRACIÓN </a:t>
          </a:r>
        </a:p>
      </xdr:txBody>
    </xdr:sp>
    <xdr:clientData/>
  </xdr:twoCellAnchor>
  <xdr:twoCellAnchor>
    <xdr:from>
      <xdr:col>4</xdr:col>
      <xdr:colOff>212887</xdr:colOff>
      <xdr:row>40</xdr:row>
      <xdr:rowOff>57150</xdr:rowOff>
    </xdr:from>
    <xdr:to>
      <xdr:col>5</xdr:col>
      <xdr:colOff>1141917</xdr:colOff>
      <xdr:row>49</xdr:row>
      <xdr:rowOff>95251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C5319284-0C9A-40D2-8E84-E22EC53E36EF}"/>
            </a:ext>
          </a:extLst>
        </xdr:cNvPr>
        <xdr:cNvSpPr txBox="1">
          <a:spLocks noChangeArrowheads="1"/>
        </xdr:cNvSpPr>
      </xdr:nvSpPr>
      <xdr:spPr bwMode="auto">
        <a:xfrm>
          <a:off x="7061362" y="8181975"/>
          <a:ext cx="2091080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PRESUPUESTO Y CUENTA PÚBLICA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0</xdr:col>
      <xdr:colOff>1207113</xdr:colOff>
      <xdr:row>7</xdr:row>
      <xdr:rowOff>23718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7175"/>
          <a:ext cx="1207113" cy="11095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21</xdr:row>
      <xdr:rowOff>115842</xdr:rowOff>
    </xdr:from>
    <xdr:to>
      <xdr:col>0</xdr:col>
      <xdr:colOff>2198077</xdr:colOff>
      <xdr:row>30</xdr:row>
      <xdr:rowOff>150714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9887B5A2-86C3-436B-943F-C4D90300B157}"/>
            </a:ext>
          </a:extLst>
        </xdr:cNvPr>
        <xdr:cNvSpPr txBox="1">
          <a:spLocks noChangeArrowheads="1"/>
        </xdr:cNvSpPr>
      </xdr:nvSpPr>
      <xdr:spPr bwMode="auto">
        <a:xfrm>
          <a:off x="0" y="5192667"/>
          <a:ext cx="2198077" cy="1749372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C. EVELIO RODRÍGUEZ GONZÁLEZ DIRECCIÓN GENERAL DE PRESUPUESTO Y ADMINISTRACIÓN </a:t>
          </a:r>
        </a:p>
      </xdr:txBody>
    </xdr:sp>
    <xdr:clientData/>
  </xdr:twoCellAnchor>
  <xdr:twoCellAnchor>
    <xdr:from>
      <xdr:col>1</xdr:col>
      <xdr:colOff>3413287</xdr:colOff>
      <xdr:row>21</xdr:row>
      <xdr:rowOff>57150</xdr:rowOff>
    </xdr:from>
    <xdr:to>
      <xdr:col>3</xdr:col>
      <xdr:colOff>465642</xdr:colOff>
      <xdr:row>30</xdr:row>
      <xdr:rowOff>95251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41D63BA4-405D-42EB-A4E0-A7D8E45830BC}"/>
            </a:ext>
          </a:extLst>
        </xdr:cNvPr>
        <xdr:cNvSpPr txBox="1">
          <a:spLocks noChangeArrowheads="1"/>
        </xdr:cNvSpPr>
      </xdr:nvSpPr>
      <xdr:spPr bwMode="auto">
        <a:xfrm>
          <a:off x="6070762" y="5133975"/>
          <a:ext cx="2091080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PRESUPUESTO Y CUENTA PÚBLICA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349863</xdr:colOff>
      <xdr:row>6</xdr:row>
      <xdr:rowOff>42768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25"/>
          <a:ext cx="1207113" cy="11095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</xdr:row>
      <xdr:rowOff>115842</xdr:rowOff>
    </xdr:from>
    <xdr:to>
      <xdr:col>1</xdr:col>
      <xdr:colOff>1340827</xdr:colOff>
      <xdr:row>26</xdr:row>
      <xdr:rowOff>150714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91B3D63-ABB7-4ED0-BA5C-42BAB36A148E}"/>
            </a:ext>
          </a:extLst>
        </xdr:cNvPr>
        <xdr:cNvSpPr txBox="1">
          <a:spLocks noChangeArrowheads="1"/>
        </xdr:cNvSpPr>
      </xdr:nvSpPr>
      <xdr:spPr bwMode="auto">
        <a:xfrm>
          <a:off x="0" y="3516267"/>
          <a:ext cx="2198077" cy="1749372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C. EVELIO RODRÍGUEZ GONZÁLEZ DIRECCIÓN GENERAL DE PRESUPUESTO Y ADMINISTRACIÓN </a:t>
          </a:r>
        </a:p>
      </xdr:txBody>
    </xdr:sp>
    <xdr:clientData/>
  </xdr:twoCellAnchor>
  <xdr:twoCellAnchor>
    <xdr:from>
      <xdr:col>3</xdr:col>
      <xdr:colOff>879637</xdr:colOff>
      <xdr:row>17</xdr:row>
      <xdr:rowOff>95250</xdr:rowOff>
    </xdr:from>
    <xdr:to>
      <xdr:col>5</xdr:col>
      <xdr:colOff>198942</xdr:colOff>
      <xdr:row>26</xdr:row>
      <xdr:rowOff>133351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162F457D-82A6-4D5D-89B4-1743F5C8961C}"/>
            </a:ext>
          </a:extLst>
        </xdr:cNvPr>
        <xdr:cNvSpPr txBox="1">
          <a:spLocks noChangeArrowheads="1"/>
        </xdr:cNvSpPr>
      </xdr:nvSpPr>
      <xdr:spPr bwMode="auto">
        <a:xfrm>
          <a:off x="5727862" y="3495675"/>
          <a:ext cx="2091080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PRESUPUESTO Y CUENTA PÚBLICA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359388</xdr:colOff>
      <xdr:row>5</xdr:row>
      <xdr:rowOff>147543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07113" cy="11095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</xdr:row>
      <xdr:rowOff>115842</xdr:rowOff>
    </xdr:from>
    <xdr:to>
      <xdr:col>1</xdr:col>
      <xdr:colOff>1348154</xdr:colOff>
      <xdr:row>25</xdr:row>
      <xdr:rowOff>150714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8C0A72F-E4F1-4178-AB41-4307E18DF8F4}"/>
            </a:ext>
          </a:extLst>
        </xdr:cNvPr>
        <xdr:cNvSpPr txBox="1">
          <a:spLocks noChangeArrowheads="1"/>
        </xdr:cNvSpPr>
      </xdr:nvSpPr>
      <xdr:spPr bwMode="auto">
        <a:xfrm>
          <a:off x="0" y="3171169"/>
          <a:ext cx="2198077" cy="1749372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C. EVELIO RODRÍGUEZ GONZÁLEZ DIRECCIÓN GENERAL DE PRESUPUESTO Y ADMINISTRACIÓN </a:t>
          </a:r>
        </a:p>
      </xdr:txBody>
    </xdr:sp>
    <xdr:clientData/>
  </xdr:twoCellAnchor>
  <xdr:twoCellAnchor>
    <xdr:from>
      <xdr:col>4</xdr:col>
      <xdr:colOff>1056216</xdr:colOff>
      <xdr:row>15</xdr:row>
      <xdr:rowOff>183173</xdr:rowOff>
    </xdr:from>
    <xdr:to>
      <xdr:col>6</xdr:col>
      <xdr:colOff>853969</xdr:colOff>
      <xdr:row>25</xdr:row>
      <xdr:rowOff>30774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C3A69100-BA02-4F8F-98DB-D9552C2AB6EF}"/>
            </a:ext>
          </a:extLst>
        </xdr:cNvPr>
        <xdr:cNvSpPr txBox="1">
          <a:spLocks noChangeArrowheads="1"/>
        </xdr:cNvSpPr>
      </xdr:nvSpPr>
      <xdr:spPr bwMode="auto">
        <a:xfrm>
          <a:off x="6177735" y="3048000"/>
          <a:ext cx="2091080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PRESUPUESTO Y CUENTA PÚBLICA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168888</xdr:colOff>
      <xdr:row>5</xdr:row>
      <xdr:rowOff>147543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0"/>
          <a:ext cx="1207113" cy="11095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</xdr:row>
      <xdr:rowOff>115842</xdr:rowOff>
    </xdr:from>
    <xdr:to>
      <xdr:col>1</xdr:col>
      <xdr:colOff>1159852</xdr:colOff>
      <xdr:row>26</xdr:row>
      <xdr:rowOff>150714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5A39DD02-7187-4064-964D-97E49060EC39}"/>
            </a:ext>
          </a:extLst>
        </xdr:cNvPr>
        <xdr:cNvSpPr txBox="1">
          <a:spLocks noChangeArrowheads="1"/>
        </xdr:cNvSpPr>
      </xdr:nvSpPr>
      <xdr:spPr bwMode="auto">
        <a:xfrm>
          <a:off x="695325" y="3449592"/>
          <a:ext cx="2198077" cy="1749372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C. EVELIO RODRÍGUEZ GONZÁLEZ DIRECCIÓN GENERAL DE PRESUPUESTO Y ADMINISTRACIÓN </a:t>
          </a:r>
        </a:p>
      </xdr:txBody>
    </xdr:sp>
    <xdr:clientData/>
  </xdr:twoCellAnchor>
  <xdr:twoCellAnchor>
    <xdr:from>
      <xdr:col>4</xdr:col>
      <xdr:colOff>270037</xdr:colOff>
      <xdr:row>17</xdr:row>
      <xdr:rowOff>0</xdr:rowOff>
    </xdr:from>
    <xdr:to>
      <xdr:col>5</xdr:col>
      <xdr:colOff>1094292</xdr:colOff>
      <xdr:row>26</xdr:row>
      <xdr:rowOff>38101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757BC0BA-8485-452A-9017-EC46165A10E6}"/>
            </a:ext>
          </a:extLst>
        </xdr:cNvPr>
        <xdr:cNvSpPr txBox="1">
          <a:spLocks noChangeArrowheads="1"/>
        </xdr:cNvSpPr>
      </xdr:nvSpPr>
      <xdr:spPr bwMode="auto">
        <a:xfrm>
          <a:off x="7261387" y="3333750"/>
          <a:ext cx="2091080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L.C. BETSABETH VEGA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PRESUPUESTO Y CUENTA PÚBLICA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showGridLines="0" view="pageBreakPreview" zoomScale="130" zoomScaleNormal="100" zoomScaleSheetLayoutView="130" workbookViewId="0">
      <selection activeCell="E9" sqref="E9"/>
    </sheetView>
  </sheetViews>
  <sheetFormatPr baseColWidth="10" defaultRowHeight="15" x14ac:dyDescent="0.25"/>
  <cols>
    <col min="1" max="1" width="11.42578125" style="4"/>
    <col min="2" max="2" width="39.85546875" style="4" customWidth="1"/>
    <col min="3" max="3" width="17.28515625" style="4" customWidth="1"/>
    <col min="4" max="4" width="16.28515625" style="4" customWidth="1"/>
    <col min="5" max="5" width="16.42578125" style="4" customWidth="1"/>
    <col min="6" max="6" width="16.28515625" style="4" customWidth="1"/>
    <col min="7" max="7" width="16.42578125" style="4" customWidth="1"/>
    <col min="8" max="16384" width="11.42578125" style="4"/>
  </cols>
  <sheetData>
    <row r="1" spans="1:8" x14ac:dyDescent="0.25">
      <c r="A1" s="1"/>
      <c r="B1" s="1"/>
      <c r="C1" s="1"/>
      <c r="D1" s="1"/>
      <c r="E1" s="2"/>
      <c r="F1" s="2"/>
      <c r="G1" s="14" t="s">
        <v>167</v>
      </c>
    </row>
    <row r="2" spans="1:8" x14ac:dyDescent="0.25">
      <c r="A2" s="174" t="s">
        <v>121</v>
      </c>
      <c r="B2" s="174"/>
      <c r="C2" s="174"/>
      <c r="D2" s="174"/>
      <c r="E2" s="174"/>
      <c r="F2" s="174"/>
      <c r="G2" s="174"/>
    </row>
    <row r="3" spans="1:8" ht="15.75" customHeight="1" x14ac:dyDescent="0.25">
      <c r="A3" s="174" t="s">
        <v>9</v>
      </c>
      <c r="B3" s="174"/>
      <c r="C3" s="174"/>
      <c r="D3" s="174"/>
      <c r="E3" s="174"/>
      <c r="F3" s="174"/>
      <c r="G3" s="174"/>
    </row>
    <row r="4" spans="1:8" x14ac:dyDescent="0.25">
      <c r="A4" s="174" t="s">
        <v>10</v>
      </c>
      <c r="B4" s="174"/>
      <c r="C4" s="174"/>
      <c r="D4" s="174"/>
      <c r="E4" s="174"/>
      <c r="F4" s="174"/>
      <c r="G4" s="174"/>
    </row>
    <row r="5" spans="1:8" x14ac:dyDescent="0.25">
      <c r="A5" s="176" t="s">
        <v>11</v>
      </c>
      <c r="B5" s="176"/>
      <c r="C5" s="176"/>
      <c r="D5" s="176"/>
      <c r="E5" s="176"/>
      <c r="F5" s="176"/>
      <c r="G5" s="176"/>
    </row>
    <row r="6" spans="1:8" x14ac:dyDescent="0.25">
      <c r="A6" s="176" t="s">
        <v>1</v>
      </c>
      <c r="B6" s="176"/>
      <c r="C6" s="176"/>
      <c r="D6" s="176"/>
      <c r="E6" s="176"/>
      <c r="F6" s="176"/>
      <c r="G6" s="176"/>
    </row>
    <row r="7" spans="1:8" x14ac:dyDescent="0.25">
      <c r="A7" s="176" t="s">
        <v>238</v>
      </c>
      <c r="B7" s="176"/>
      <c r="C7" s="176"/>
      <c r="D7" s="176"/>
      <c r="E7" s="176"/>
      <c r="F7" s="176"/>
      <c r="G7" s="176"/>
    </row>
    <row r="8" spans="1:8" x14ac:dyDescent="0.25">
      <c r="A8" s="177" t="s">
        <v>12</v>
      </c>
      <c r="B8" s="177"/>
      <c r="C8" s="177"/>
      <c r="D8" s="177"/>
      <c r="E8" s="6"/>
      <c r="F8" s="5"/>
      <c r="G8" s="5"/>
    </row>
    <row r="9" spans="1:8" ht="24" customHeight="1" x14ac:dyDescent="0.25">
      <c r="A9" s="158" t="s">
        <v>13</v>
      </c>
      <c r="B9" s="159" t="s">
        <v>14</v>
      </c>
      <c r="C9" s="160" t="s">
        <v>15</v>
      </c>
      <c r="D9" s="160" t="s">
        <v>16</v>
      </c>
      <c r="E9" s="7"/>
      <c r="F9" s="1"/>
      <c r="G9" s="1"/>
    </row>
    <row r="10" spans="1:8" x14ac:dyDescent="0.25">
      <c r="A10" s="39">
        <v>1114</v>
      </c>
      <c r="B10" s="40" t="s">
        <v>70</v>
      </c>
      <c r="C10" s="41"/>
      <c r="D10" s="42">
        <v>0</v>
      </c>
      <c r="E10" s="7"/>
      <c r="F10" s="1"/>
      <c r="G10" s="1"/>
    </row>
    <row r="11" spans="1:8" x14ac:dyDescent="0.25">
      <c r="A11" s="39">
        <v>1115</v>
      </c>
      <c r="B11" s="43" t="s">
        <v>122</v>
      </c>
      <c r="C11" s="41"/>
      <c r="D11" s="42">
        <v>0</v>
      </c>
      <c r="E11" s="7"/>
      <c r="F11" s="1"/>
      <c r="G11" s="1"/>
    </row>
    <row r="12" spans="1:8" x14ac:dyDescent="0.25">
      <c r="A12" s="39"/>
      <c r="B12" s="116" t="s">
        <v>6</v>
      </c>
      <c r="C12" s="117"/>
      <c r="D12" s="118">
        <f>SUM(D10:D11)</f>
        <v>0</v>
      </c>
      <c r="E12" s="7"/>
      <c r="F12" s="8"/>
      <c r="G12" s="1"/>
    </row>
    <row r="13" spans="1:8" x14ac:dyDescent="0.25">
      <c r="A13" s="1"/>
      <c r="B13" s="9"/>
      <c r="C13" s="7"/>
      <c r="D13" s="10"/>
      <c r="E13" s="7"/>
      <c r="F13" s="8"/>
      <c r="G13" s="1"/>
      <c r="H13" s="153" t="s">
        <v>233</v>
      </c>
    </row>
    <row r="14" spans="1:8" x14ac:dyDescent="0.25">
      <c r="A14" s="175" t="s">
        <v>17</v>
      </c>
      <c r="B14" s="175"/>
      <c r="C14" s="175"/>
      <c r="D14" s="175"/>
      <c r="E14" s="175"/>
      <c r="F14" s="44"/>
      <c r="G14" s="44"/>
    </row>
    <row r="15" spans="1:8" ht="18.75" customHeight="1" x14ac:dyDescent="0.25">
      <c r="A15" s="178" t="s">
        <v>13</v>
      </c>
      <c r="B15" s="178" t="s">
        <v>14</v>
      </c>
      <c r="C15" s="180" t="s">
        <v>15</v>
      </c>
      <c r="D15" s="180" t="s">
        <v>16</v>
      </c>
      <c r="E15" s="182" t="s">
        <v>18</v>
      </c>
      <c r="F15" s="182"/>
      <c r="G15" s="182"/>
    </row>
    <row r="16" spans="1:8" x14ac:dyDescent="0.25">
      <c r="A16" s="179"/>
      <c r="B16" s="179"/>
      <c r="C16" s="181"/>
      <c r="D16" s="181"/>
      <c r="E16" s="161" t="s">
        <v>19</v>
      </c>
      <c r="F16" s="161" t="s">
        <v>20</v>
      </c>
      <c r="G16" s="161" t="s">
        <v>21</v>
      </c>
    </row>
    <row r="17" spans="1:7" x14ac:dyDescent="0.25">
      <c r="A17" s="39">
        <v>1121</v>
      </c>
      <c r="B17" s="43" t="s">
        <v>123</v>
      </c>
      <c r="C17" s="46"/>
      <c r="D17" s="46">
        <v>0</v>
      </c>
      <c r="E17" s="46">
        <v>0</v>
      </c>
      <c r="F17" s="88">
        <v>0</v>
      </c>
      <c r="G17" s="89">
        <v>0</v>
      </c>
    </row>
    <row r="18" spans="1:7" x14ac:dyDescent="0.25">
      <c r="A18" s="39">
        <v>1211</v>
      </c>
      <c r="B18" s="43" t="s">
        <v>124</v>
      </c>
      <c r="C18" s="46"/>
      <c r="D18" s="46">
        <v>0</v>
      </c>
      <c r="E18" s="46">
        <v>0</v>
      </c>
      <c r="F18" s="88">
        <v>0</v>
      </c>
      <c r="G18" s="89">
        <v>0</v>
      </c>
    </row>
    <row r="19" spans="1:7" x14ac:dyDescent="0.25">
      <c r="A19" s="39"/>
      <c r="B19" s="47"/>
      <c r="C19" s="46"/>
      <c r="D19" s="46"/>
      <c r="E19" s="46"/>
      <c r="F19" s="39"/>
      <c r="G19" s="39"/>
    </row>
    <row r="20" spans="1:7" x14ac:dyDescent="0.25">
      <c r="A20" s="39"/>
      <c r="B20" s="119" t="s">
        <v>6</v>
      </c>
      <c r="C20" s="57"/>
      <c r="D20" s="57">
        <f>+D19</f>
        <v>0</v>
      </c>
      <c r="E20" s="46"/>
      <c r="F20" s="39"/>
      <c r="G20" s="39"/>
    </row>
    <row r="21" spans="1:7" x14ac:dyDescent="0.25">
      <c r="A21" s="156" t="s">
        <v>234</v>
      </c>
      <c r="B21" s="66"/>
      <c r="C21" s="61"/>
      <c r="D21" s="61"/>
      <c r="E21" s="64"/>
      <c r="F21" s="44"/>
      <c r="G21" s="44"/>
    </row>
    <row r="22" spans="1:7" x14ac:dyDescent="0.25">
      <c r="A22" s="44"/>
      <c r="B22" s="66"/>
      <c r="C22" s="61"/>
      <c r="D22" s="61"/>
      <c r="E22" s="64"/>
      <c r="F22" s="44"/>
      <c r="G22" s="44"/>
    </row>
    <row r="23" spans="1:7" x14ac:dyDescent="0.25">
      <c r="A23" s="79"/>
      <c r="B23" s="9"/>
      <c r="C23" s="7"/>
      <c r="D23" s="7"/>
      <c r="E23" s="7"/>
      <c r="F23" s="1"/>
      <c r="G23" s="1"/>
    </row>
    <row r="24" spans="1:7" x14ac:dyDescent="0.25">
      <c r="A24" s="1"/>
      <c r="B24" s="9"/>
      <c r="C24" s="7"/>
      <c r="D24" s="7"/>
      <c r="E24" s="7"/>
      <c r="F24" s="1"/>
      <c r="G24" s="1"/>
    </row>
    <row r="25" spans="1:7" x14ac:dyDescent="0.25">
      <c r="A25" s="1"/>
      <c r="B25" s="9"/>
      <c r="C25" s="7"/>
      <c r="D25" s="7"/>
      <c r="E25" s="7"/>
      <c r="F25" s="1"/>
      <c r="G25" s="1"/>
    </row>
    <row r="26" spans="1:7" x14ac:dyDescent="0.25">
      <c r="A26" s="1"/>
      <c r="B26" s="9"/>
      <c r="C26" s="7"/>
      <c r="D26" s="7"/>
      <c r="E26" s="7"/>
      <c r="F26" s="1"/>
      <c r="G26" s="1"/>
    </row>
    <row r="27" spans="1:7" x14ac:dyDescent="0.25">
      <c r="A27" s="1"/>
      <c r="B27" s="9"/>
      <c r="C27" s="7"/>
      <c r="D27" s="7"/>
      <c r="E27" s="7"/>
      <c r="F27" s="1"/>
      <c r="G27" s="1"/>
    </row>
    <row r="28" spans="1:7" x14ac:dyDescent="0.25">
      <c r="A28" s="1"/>
      <c r="B28" s="9"/>
      <c r="C28" s="7"/>
      <c r="D28" s="7"/>
      <c r="E28" s="7"/>
      <c r="F28" s="1"/>
      <c r="G28" s="1"/>
    </row>
    <row r="29" spans="1:7" x14ac:dyDescent="0.25">
      <c r="A29" s="1"/>
      <c r="B29" s="9"/>
      <c r="C29" s="7"/>
      <c r="D29" s="7"/>
      <c r="E29" s="7"/>
      <c r="F29" s="1"/>
      <c r="G29" s="1"/>
    </row>
    <row r="30" spans="1:7" x14ac:dyDescent="0.25">
      <c r="A30" s="1"/>
      <c r="B30" s="9"/>
      <c r="C30" s="7"/>
      <c r="D30" s="7"/>
      <c r="E30" s="7"/>
      <c r="F30" s="1"/>
      <c r="G30" s="1"/>
    </row>
    <row r="31" spans="1:7" x14ac:dyDescent="0.25">
      <c r="A31" s="1"/>
      <c r="B31" s="9"/>
      <c r="C31" s="7"/>
      <c r="D31" s="7"/>
      <c r="E31" s="7"/>
      <c r="F31" s="1"/>
      <c r="G31" s="1"/>
    </row>
    <row r="32" spans="1:7" x14ac:dyDescent="0.25">
      <c r="A32" s="1"/>
      <c r="B32" s="9"/>
      <c r="C32" s="7"/>
      <c r="D32" s="7"/>
      <c r="E32" s="7"/>
      <c r="F32" s="1"/>
      <c r="G32" s="1"/>
    </row>
    <row r="33" spans="1:7" x14ac:dyDescent="0.25">
      <c r="A33" s="1"/>
      <c r="B33" s="9"/>
      <c r="C33" s="7"/>
      <c r="D33" s="7"/>
      <c r="E33" s="7"/>
      <c r="F33" s="1"/>
      <c r="G33" s="1"/>
    </row>
    <row r="34" spans="1:7" x14ac:dyDescent="0.25">
      <c r="A34" s="1"/>
      <c r="B34" s="9"/>
      <c r="C34" s="7"/>
      <c r="D34" s="7"/>
      <c r="E34" s="7"/>
      <c r="F34" s="1"/>
      <c r="G34" s="1"/>
    </row>
    <row r="35" spans="1:7" x14ac:dyDescent="0.25">
      <c r="A35" s="1"/>
      <c r="B35" s="9"/>
      <c r="C35" s="7"/>
      <c r="D35" s="7"/>
      <c r="E35" s="7"/>
      <c r="F35" s="1"/>
      <c r="G35" s="1"/>
    </row>
    <row r="36" spans="1:7" x14ac:dyDescent="0.25">
      <c r="A36" s="11"/>
      <c r="B36" s="11"/>
      <c r="C36" s="12"/>
      <c r="D36" s="11"/>
      <c r="E36" s="12"/>
      <c r="F36" s="11"/>
      <c r="G36" s="11"/>
    </row>
    <row r="37" spans="1:7" x14ac:dyDescent="0.25">
      <c r="A37" s="11"/>
      <c r="B37" s="11"/>
      <c r="C37" s="11"/>
      <c r="D37" s="11"/>
      <c r="E37" s="11"/>
      <c r="F37" s="11"/>
      <c r="G37" s="11"/>
    </row>
    <row r="38" spans="1:7" x14ac:dyDescent="0.25">
      <c r="A38" s="11"/>
      <c r="B38" s="11"/>
      <c r="C38" s="11"/>
      <c r="D38" s="11"/>
      <c r="E38" s="11"/>
      <c r="F38" s="11"/>
      <c r="G38" s="11"/>
    </row>
    <row r="39" spans="1:7" x14ac:dyDescent="0.25">
      <c r="A39" s="11"/>
      <c r="B39" s="11"/>
      <c r="C39" s="11"/>
      <c r="D39" s="11"/>
      <c r="E39" s="11"/>
      <c r="F39" s="11"/>
      <c r="G39" s="11"/>
    </row>
    <row r="40" spans="1:7" x14ac:dyDescent="0.25">
      <c r="A40" s="11"/>
      <c r="B40" s="11"/>
      <c r="C40" s="11"/>
      <c r="D40" s="11"/>
      <c r="E40" s="11"/>
      <c r="F40" s="11"/>
      <c r="G40" s="11"/>
    </row>
    <row r="41" spans="1:7" ht="10.5" customHeight="1" x14ac:dyDescent="0.25">
      <c r="A41" s="11"/>
      <c r="B41" s="11"/>
      <c r="C41" s="11"/>
      <c r="D41" s="11"/>
      <c r="E41" s="11"/>
      <c r="F41" s="11"/>
      <c r="G41" s="11"/>
    </row>
    <row r="42" spans="1:7" hidden="1" x14ac:dyDescent="0.25">
      <c r="A42" s="11"/>
      <c r="B42" s="11"/>
      <c r="C42" s="11"/>
      <c r="D42" s="11"/>
      <c r="E42" s="11"/>
      <c r="F42" s="11"/>
      <c r="G42" s="11"/>
    </row>
    <row r="43" spans="1:7" hidden="1" x14ac:dyDescent="0.25">
      <c r="A43" s="11"/>
      <c r="B43" s="11"/>
      <c r="C43" s="11"/>
      <c r="D43" s="11"/>
      <c r="E43" s="11"/>
      <c r="F43" s="11"/>
      <c r="G43" s="11"/>
    </row>
    <row r="44" spans="1:7" x14ac:dyDescent="0.25">
      <c r="A44" s="11"/>
      <c r="B44" s="11"/>
      <c r="C44" s="11"/>
      <c r="D44" s="11"/>
      <c r="E44" s="11"/>
      <c r="F44" s="11"/>
      <c r="G44" s="11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  <row r="47" spans="1:7" x14ac:dyDescent="0.25">
      <c r="A47" s="13"/>
      <c r="B47" s="13"/>
      <c r="C47" s="13"/>
      <c r="D47" s="13"/>
      <c r="E47" s="13"/>
      <c r="F47" s="13"/>
      <c r="G47" s="13"/>
    </row>
    <row r="48" spans="1:7" x14ac:dyDescent="0.25">
      <c r="A48" s="13"/>
      <c r="B48" s="13"/>
      <c r="C48" s="13"/>
      <c r="D48" s="13"/>
      <c r="E48" s="13"/>
      <c r="F48" s="13"/>
      <c r="G48" s="13"/>
    </row>
  </sheetData>
  <protectedRanges>
    <protectedRange sqref="B10:D13 B16:E19" name="Rango1_1"/>
  </protectedRanges>
  <dataConsolidate/>
  <mergeCells count="13">
    <mergeCell ref="A15:A16"/>
    <mergeCell ref="B15:B16"/>
    <mergeCell ref="C15:C16"/>
    <mergeCell ref="D15:D16"/>
    <mergeCell ref="E15:G15"/>
    <mergeCell ref="A2:G2"/>
    <mergeCell ref="A14:E14"/>
    <mergeCell ref="A3:G3"/>
    <mergeCell ref="A4:G4"/>
    <mergeCell ref="A5:G5"/>
    <mergeCell ref="A6:G6"/>
    <mergeCell ref="A8:D8"/>
    <mergeCell ref="A7:G7"/>
  </mergeCells>
  <dataValidations count="1">
    <dataValidation allowBlank="1" showErrorMessage="1" sqref="J15" xr:uid="{00000000-0002-0000-0000-000000000000}"/>
  </dataValidations>
  <pageMargins left="1.4960629921259843" right="0.70866141732283472" top="0.74803149606299213" bottom="0.74803149606299213" header="0.31496062992125984" footer="0.31496062992125984"/>
  <pageSetup scale="79" orientation="landscape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7"/>
  <sheetViews>
    <sheetView showGridLines="0" topLeftCell="A13" zoomScaleNormal="100" zoomScaleSheetLayoutView="160" workbookViewId="0">
      <selection activeCell="G26" sqref="G26"/>
    </sheetView>
  </sheetViews>
  <sheetFormatPr baseColWidth="10" defaultRowHeight="15" x14ac:dyDescent="0.25"/>
  <cols>
    <col min="1" max="1" width="14.85546875" style="4" customWidth="1"/>
    <col min="2" max="2" width="51.5703125" style="4" customWidth="1"/>
    <col min="3" max="3" width="20.85546875" style="4" customWidth="1"/>
    <col min="4" max="4" width="19.28515625" style="4" customWidth="1"/>
    <col min="5" max="5" width="24.140625" style="4" customWidth="1"/>
    <col min="6" max="6" width="11.42578125" style="4"/>
    <col min="7" max="7" width="13.7109375" style="4" bestFit="1" customWidth="1"/>
    <col min="8" max="16384" width="11.42578125" style="4"/>
  </cols>
  <sheetData>
    <row r="1" spans="1:6" x14ac:dyDescent="0.25">
      <c r="A1" s="81"/>
      <c r="B1" s="81"/>
      <c r="C1" s="81"/>
      <c r="D1" s="81"/>
      <c r="E1" s="3" t="s">
        <v>176</v>
      </c>
      <c r="F1" s="84"/>
    </row>
    <row r="2" spans="1:6" x14ac:dyDescent="0.25">
      <c r="A2" s="174" t="s">
        <v>121</v>
      </c>
      <c r="B2" s="174"/>
      <c r="C2" s="174"/>
      <c r="D2" s="174"/>
      <c r="E2" s="174"/>
      <c r="F2" s="82"/>
    </row>
    <row r="3" spans="1:6" ht="15.75" customHeight="1" x14ac:dyDescent="0.25">
      <c r="A3" s="174" t="s">
        <v>9</v>
      </c>
      <c r="B3" s="174"/>
      <c r="C3" s="174"/>
      <c r="D3" s="174"/>
      <c r="E3" s="174"/>
      <c r="F3" s="84"/>
    </row>
    <row r="4" spans="1:6" x14ac:dyDescent="0.25">
      <c r="A4" s="174" t="s">
        <v>62</v>
      </c>
      <c r="B4" s="174"/>
      <c r="C4" s="174"/>
      <c r="D4" s="174"/>
      <c r="E4" s="174"/>
      <c r="F4" s="84"/>
    </row>
    <row r="5" spans="1:6" x14ac:dyDescent="0.25">
      <c r="A5" s="176" t="s">
        <v>4</v>
      </c>
      <c r="B5" s="176"/>
      <c r="C5" s="176"/>
      <c r="D5" s="176"/>
      <c r="E5" s="176"/>
      <c r="F5" s="84"/>
    </row>
    <row r="6" spans="1:6" x14ac:dyDescent="0.25">
      <c r="A6" s="176" t="s">
        <v>239</v>
      </c>
      <c r="B6" s="176"/>
      <c r="C6" s="176"/>
      <c r="D6" s="176"/>
      <c r="E6" s="176"/>
      <c r="F6" s="176"/>
    </row>
    <row r="7" spans="1:6" x14ac:dyDescent="0.25">
      <c r="A7" s="199"/>
      <c r="B7" s="199"/>
      <c r="C7" s="6"/>
      <c r="D7" s="6"/>
      <c r="E7" s="6"/>
    </row>
    <row r="8" spans="1:6" ht="20.25" customHeight="1" x14ac:dyDescent="0.25">
      <c r="A8" s="158" t="s">
        <v>13</v>
      </c>
      <c r="B8" s="159" t="s">
        <v>14</v>
      </c>
      <c r="C8" s="160" t="s">
        <v>16</v>
      </c>
      <c r="D8" s="160" t="s">
        <v>57</v>
      </c>
      <c r="E8" s="160" t="s">
        <v>29</v>
      </c>
    </row>
    <row r="9" spans="1:6" x14ac:dyDescent="0.25">
      <c r="A9" s="101">
        <v>41</v>
      </c>
      <c r="B9" s="102" t="s">
        <v>145</v>
      </c>
      <c r="C9" s="57">
        <f>SUM(C10:C11)</f>
        <v>3751803.76</v>
      </c>
      <c r="D9" s="51"/>
      <c r="E9" s="51"/>
    </row>
    <row r="10" spans="1:6" ht="72" x14ac:dyDescent="0.25">
      <c r="A10" s="100">
        <v>415</v>
      </c>
      <c r="B10" s="40" t="s">
        <v>156</v>
      </c>
      <c r="C10" s="46">
        <v>475161.74</v>
      </c>
      <c r="D10" s="51"/>
      <c r="E10" s="106" t="s">
        <v>146</v>
      </c>
    </row>
    <row r="11" spans="1:6" ht="60" x14ac:dyDescent="0.25">
      <c r="A11" s="100">
        <v>417</v>
      </c>
      <c r="B11" s="40" t="s">
        <v>157</v>
      </c>
      <c r="C11" s="46">
        <v>3276642.02</v>
      </c>
      <c r="D11" s="51"/>
      <c r="E11" s="106" t="s">
        <v>155</v>
      </c>
    </row>
    <row r="12" spans="1:6" ht="48" x14ac:dyDescent="0.25">
      <c r="A12" s="100">
        <v>42</v>
      </c>
      <c r="B12" s="40" t="s">
        <v>158</v>
      </c>
      <c r="C12" s="57">
        <f>SUM(C13:C13)</f>
        <v>356424874.91000003</v>
      </c>
      <c r="D12" s="51"/>
      <c r="E12" s="51"/>
    </row>
    <row r="13" spans="1:6" ht="48.75" x14ac:dyDescent="0.25">
      <c r="A13" s="100">
        <v>422</v>
      </c>
      <c r="B13" s="40" t="s">
        <v>159</v>
      </c>
      <c r="C13" s="46">
        <f>356424874.91</f>
        <v>356424874.91000003</v>
      </c>
      <c r="D13" s="51"/>
      <c r="E13" s="103" t="s">
        <v>147</v>
      </c>
    </row>
    <row r="14" spans="1:6" x14ac:dyDescent="0.25">
      <c r="A14" s="97"/>
      <c r="B14" s="40"/>
      <c r="C14" s="46"/>
      <c r="D14" s="51"/>
      <c r="E14" s="51"/>
    </row>
    <row r="15" spans="1:6" x14ac:dyDescent="0.25">
      <c r="A15" s="97"/>
      <c r="B15" s="102" t="s">
        <v>6</v>
      </c>
      <c r="C15" s="57">
        <f>C9+C12</f>
        <v>360176678.67000002</v>
      </c>
      <c r="D15" s="51"/>
      <c r="E15" s="51"/>
    </row>
    <row r="16" spans="1:6" x14ac:dyDescent="0.25">
      <c r="A16" s="156" t="s">
        <v>234</v>
      </c>
      <c r="B16" s="66"/>
      <c r="C16" s="61"/>
      <c r="D16" s="62"/>
      <c r="E16" s="62"/>
    </row>
    <row r="17" spans="1:7" x14ac:dyDescent="0.25">
      <c r="A17" s="44"/>
      <c r="B17" s="66"/>
      <c r="C17" s="61"/>
      <c r="D17" s="62"/>
      <c r="E17" s="62"/>
    </row>
    <row r="18" spans="1:7" x14ac:dyDescent="0.25">
      <c r="A18" s="44"/>
      <c r="B18" s="66"/>
      <c r="C18" s="61"/>
      <c r="D18" s="61"/>
      <c r="E18" s="64"/>
      <c r="F18" s="44"/>
      <c r="G18" s="44"/>
    </row>
    <row r="19" spans="1:7" x14ac:dyDescent="0.25">
      <c r="A19" s="79"/>
      <c r="B19" s="9"/>
      <c r="C19" s="7"/>
      <c r="D19" s="7"/>
      <c r="E19" s="7"/>
      <c r="F19" s="1"/>
      <c r="G19" s="1"/>
    </row>
    <row r="20" spans="1:7" x14ac:dyDescent="0.25">
      <c r="A20" s="1"/>
      <c r="B20" s="9"/>
      <c r="C20" s="7"/>
      <c r="D20" s="7"/>
      <c r="E20" s="7"/>
      <c r="F20" s="1"/>
      <c r="G20" s="1"/>
    </row>
    <row r="21" spans="1:7" x14ac:dyDescent="0.25">
      <c r="A21" s="1"/>
      <c r="B21" s="9"/>
      <c r="C21" s="7"/>
      <c r="D21" s="7"/>
      <c r="E21" s="7"/>
      <c r="F21" s="1"/>
      <c r="G21" s="1"/>
    </row>
    <row r="22" spans="1:7" x14ac:dyDescent="0.25">
      <c r="A22" s="1"/>
      <c r="B22" s="9"/>
      <c r="C22" s="7"/>
      <c r="D22" s="7"/>
      <c r="E22" s="7"/>
      <c r="F22" s="1"/>
      <c r="G22" s="1"/>
    </row>
    <row r="23" spans="1:7" x14ac:dyDescent="0.25">
      <c r="A23" s="1"/>
      <c r="B23" s="9"/>
      <c r="C23" s="7"/>
      <c r="D23" s="7"/>
      <c r="E23" s="7"/>
      <c r="F23" s="1"/>
      <c r="G23" s="1"/>
    </row>
    <row r="24" spans="1:7" x14ac:dyDescent="0.25">
      <c r="A24" s="1"/>
      <c r="B24" s="9"/>
      <c r="C24" s="7"/>
      <c r="D24" s="7"/>
      <c r="E24" s="7"/>
      <c r="F24" s="1"/>
      <c r="G24" s="1"/>
    </row>
    <row r="25" spans="1:7" x14ac:dyDescent="0.25">
      <c r="A25" s="1"/>
      <c r="B25" s="9"/>
      <c r="C25" s="7"/>
      <c r="D25" s="7"/>
      <c r="E25" s="7"/>
      <c r="F25" s="1"/>
      <c r="G25" s="1"/>
    </row>
    <row r="26" spans="1:7" x14ac:dyDescent="0.25">
      <c r="A26" s="1"/>
      <c r="B26" s="9"/>
      <c r="C26" s="7"/>
      <c r="D26" s="7"/>
      <c r="E26" s="7"/>
      <c r="F26" s="1"/>
      <c r="G26" s="1"/>
    </row>
    <row r="27" spans="1:7" x14ac:dyDescent="0.25">
      <c r="A27" s="1"/>
      <c r="B27" s="9"/>
      <c r="C27" s="7"/>
      <c r="D27" s="7"/>
      <c r="E27" s="7"/>
      <c r="F27" s="1"/>
      <c r="G27" s="1"/>
    </row>
  </sheetData>
  <protectedRanges>
    <protectedRange sqref="B9:D17" name="Rango1_1"/>
  </protectedRanges>
  <mergeCells count="6">
    <mergeCell ref="A7:B7"/>
    <mergeCell ref="A2:E2"/>
    <mergeCell ref="A3:E3"/>
    <mergeCell ref="A4:E4"/>
    <mergeCell ref="A5:E5"/>
    <mergeCell ref="A6:F6"/>
  </mergeCells>
  <pageMargins left="1.07" right="0.70866141732283472" top="0.74803149606299213" bottom="0.74803149606299213" header="0.31496062992125984" footer="0.31496062992125984"/>
  <pageSetup scale="83" orientation="landscape" horizontalDpi="360" verticalDpi="36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5"/>
  <sheetViews>
    <sheetView showGridLines="0" view="pageBreakPreview" zoomScale="110" zoomScaleNormal="100" zoomScaleSheetLayoutView="110" workbookViewId="0">
      <selection activeCell="G18" sqref="G18"/>
    </sheetView>
  </sheetViews>
  <sheetFormatPr baseColWidth="10" defaultRowHeight="15" x14ac:dyDescent="0.25"/>
  <cols>
    <col min="1" max="1" width="14.85546875" style="4" customWidth="1"/>
    <col min="2" max="2" width="40.140625" style="4" customWidth="1"/>
    <col min="3" max="3" width="20.85546875" style="4" customWidth="1"/>
    <col min="4" max="4" width="19.28515625" style="4" customWidth="1"/>
    <col min="5" max="5" width="19" style="4" customWidth="1"/>
    <col min="6" max="16384" width="11.42578125" style="4"/>
  </cols>
  <sheetData>
    <row r="1" spans="1:7" x14ac:dyDescent="0.25">
      <c r="A1" s="81"/>
      <c r="B1" s="81"/>
      <c r="C1" s="81"/>
      <c r="D1" s="81"/>
      <c r="F1" s="3" t="s">
        <v>177</v>
      </c>
    </row>
    <row r="2" spans="1:7" x14ac:dyDescent="0.25">
      <c r="A2" s="174" t="s">
        <v>121</v>
      </c>
      <c r="B2" s="174"/>
      <c r="C2" s="174"/>
      <c r="D2" s="174"/>
      <c r="E2" s="174"/>
      <c r="F2" s="174"/>
    </row>
    <row r="3" spans="1:7" ht="15.75" customHeight="1" x14ac:dyDescent="0.25">
      <c r="A3" s="174" t="s">
        <v>9</v>
      </c>
      <c r="B3" s="174"/>
      <c r="C3" s="174"/>
      <c r="D3" s="174"/>
      <c r="E3" s="174"/>
      <c r="F3" s="84"/>
    </row>
    <row r="4" spans="1:7" x14ac:dyDescent="0.25">
      <c r="A4" s="174" t="s">
        <v>62</v>
      </c>
      <c r="B4" s="174"/>
      <c r="C4" s="174"/>
      <c r="D4" s="174"/>
      <c r="E4" s="174"/>
      <c r="F4" s="84"/>
    </row>
    <row r="5" spans="1:7" x14ac:dyDescent="0.25">
      <c r="A5" s="176" t="s">
        <v>5</v>
      </c>
      <c r="B5" s="176"/>
      <c r="C5" s="176"/>
      <c r="D5" s="176"/>
      <c r="E5" s="176"/>
      <c r="F5" s="84"/>
    </row>
    <row r="6" spans="1:7" x14ac:dyDescent="0.25">
      <c r="A6" s="176" t="s">
        <v>239</v>
      </c>
      <c r="B6" s="176"/>
      <c r="C6" s="176"/>
      <c r="D6" s="176"/>
      <c r="E6" s="176"/>
      <c r="F6" s="176"/>
    </row>
    <row r="7" spans="1:7" x14ac:dyDescent="0.25">
      <c r="A7" s="199"/>
      <c r="B7" s="199"/>
      <c r="C7" s="6"/>
      <c r="D7" s="6"/>
      <c r="E7" s="6"/>
    </row>
    <row r="8" spans="1:7" ht="20.25" customHeight="1" x14ac:dyDescent="0.25">
      <c r="A8" s="158" t="s">
        <v>13</v>
      </c>
      <c r="B8" s="159" t="s">
        <v>14</v>
      </c>
      <c r="C8" s="160" t="s">
        <v>16</v>
      </c>
      <c r="D8" s="160" t="s">
        <v>57</v>
      </c>
      <c r="E8" s="160" t="s">
        <v>29</v>
      </c>
    </row>
    <row r="9" spans="1:7" x14ac:dyDescent="0.25">
      <c r="A9" s="97">
        <v>4.3</v>
      </c>
      <c r="B9" s="40" t="s">
        <v>148</v>
      </c>
      <c r="C9" s="46">
        <v>0</v>
      </c>
      <c r="D9" s="51"/>
      <c r="E9" s="51"/>
    </row>
    <row r="10" spans="1:7" x14ac:dyDescent="0.25">
      <c r="A10" s="97" t="s">
        <v>224</v>
      </c>
      <c r="B10" s="40" t="s">
        <v>149</v>
      </c>
      <c r="C10" s="46">
        <v>0</v>
      </c>
      <c r="D10" s="51"/>
      <c r="E10" s="51"/>
    </row>
    <row r="11" spans="1:7" x14ac:dyDescent="0.25">
      <c r="A11" s="97" t="s">
        <v>225</v>
      </c>
      <c r="B11" s="40" t="s">
        <v>150</v>
      </c>
      <c r="C11" s="46">
        <v>0</v>
      </c>
      <c r="D11" s="51"/>
      <c r="E11" s="51"/>
    </row>
    <row r="12" spans="1:7" x14ac:dyDescent="0.25">
      <c r="A12" s="97"/>
      <c r="B12" s="40"/>
      <c r="C12" s="46"/>
      <c r="D12" s="51"/>
      <c r="E12" s="51"/>
    </row>
    <row r="13" spans="1:7" x14ac:dyDescent="0.25">
      <c r="A13" s="39"/>
      <c r="B13" s="104" t="s">
        <v>6</v>
      </c>
      <c r="C13" s="57">
        <f>SUM(C9:C12)</f>
        <v>0</v>
      </c>
      <c r="D13" s="51"/>
      <c r="E13" s="51"/>
    </row>
    <row r="14" spans="1:7" x14ac:dyDescent="0.25">
      <c r="A14" s="156" t="s">
        <v>234</v>
      </c>
      <c r="B14" s="66"/>
      <c r="C14" s="61"/>
      <c r="D14" s="62"/>
      <c r="E14" s="62"/>
    </row>
    <row r="16" spans="1:7" x14ac:dyDescent="0.25">
      <c r="A16" s="44"/>
      <c r="B16" s="66"/>
      <c r="C16" s="61"/>
      <c r="D16" s="61"/>
      <c r="E16" s="64"/>
      <c r="F16" s="44"/>
      <c r="G16" s="44"/>
    </row>
    <row r="17" spans="1:7" x14ac:dyDescent="0.25">
      <c r="A17" s="79"/>
      <c r="B17" s="9"/>
      <c r="C17" s="7"/>
      <c r="D17" s="7"/>
      <c r="E17" s="7"/>
      <c r="F17" s="1"/>
      <c r="G17" s="1"/>
    </row>
    <row r="18" spans="1:7" x14ac:dyDescent="0.25">
      <c r="A18" s="1"/>
      <c r="B18" s="9"/>
      <c r="C18" s="7"/>
      <c r="D18" s="7"/>
      <c r="E18" s="7"/>
      <c r="F18" s="1"/>
      <c r="G18" s="1"/>
    </row>
    <row r="19" spans="1:7" x14ac:dyDescent="0.25">
      <c r="A19" s="1"/>
      <c r="B19" s="9"/>
      <c r="C19" s="7"/>
      <c r="D19" s="7"/>
      <c r="E19" s="7"/>
      <c r="F19" s="1"/>
      <c r="G19" s="1"/>
    </row>
    <row r="20" spans="1:7" x14ac:dyDescent="0.25">
      <c r="A20" s="1"/>
      <c r="B20" s="9"/>
      <c r="C20" s="7"/>
      <c r="D20" s="7"/>
      <c r="E20" s="7"/>
      <c r="F20" s="1"/>
      <c r="G20" s="1"/>
    </row>
    <row r="21" spans="1:7" x14ac:dyDescent="0.25">
      <c r="A21" s="1"/>
      <c r="B21" s="9"/>
      <c r="C21" s="7"/>
      <c r="D21" s="7"/>
      <c r="E21" s="7"/>
      <c r="F21" s="1"/>
      <c r="G21" s="1"/>
    </row>
    <row r="22" spans="1:7" x14ac:dyDescent="0.25">
      <c r="A22" s="1"/>
      <c r="B22" s="9"/>
      <c r="C22" s="7"/>
      <c r="D22" s="7"/>
      <c r="E22" s="7"/>
      <c r="F22" s="1"/>
      <c r="G22" s="1"/>
    </row>
    <row r="23" spans="1:7" x14ac:dyDescent="0.25">
      <c r="A23" s="1"/>
      <c r="B23" s="9"/>
      <c r="C23" s="7"/>
      <c r="D23" s="7"/>
      <c r="E23" s="7"/>
      <c r="F23" s="1"/>
      <c r="G23" s="1"/>
    </row>
    <row r="24" spans="1:7" x14ac:dyDescent="0.25">
      <c r="A24" s="1"/>
      <c r="B24" s="9"/>
      <c r="C24" s="7"/>
      <c r="D24" s="7"/>
      <c r="E24" s="7"/>
      <c r="F24" s="1"/>
      <c r="G24" s="1"/>
    </row>
    <row r="25" spans="1:7" x14ac:dyDescent="0.25">
      <c r="A25" s="1"/>
      <c r="B25" s="9"/>
      <c r="C25" s="7"/>
      <c r="D25" s="7"/>
      <c r="E25" s="7"/>
      <c r="F25" s="1"/>
      <c r="G25" s="1"/>
    </row>
  </sheetData>
  <protectedRanges>
    <protectedRange sqref="B9:D14" name="Rango1_1"/>
  </protectedRanges>
  <mergeCells count="6">
    <mergeCell ref="A7:B7"/>
    <mergeCell ref="A2:F2"/>
    <mergeCell ref="A3:E3"/>
    <mergeCell ref="A4:E4"/>
    <mergeCell ref="A5:E5"/>
    <mergeCell ref="A6:F6"/>
  </mergeCells>
  <pageMargins left="1.4960629921259843" right="0.70866141732283472" top="0.74803149606299213" bottom="0.74803149606299213" header="0.31496062992125984" footer="0.31496062992125984"/>
  <pageSetup scale="82" orientation="landscape" horizontalDpi="360" verticalDpi="36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I30"/>
  <sheetViews>
    <sheetView showGridLines="0" zoomScaleNormal="100" zoomScaleSheetLayoutView="150" workbookViewId="0">
      <selection activeCell="F11" sqref="F11"/>
    </sheetView>
  </sheetViews>
  <sheetFormatPr baseColWidth="10" defaultRowHeight="15" x14ac:dyDescent="0.25"/>
  <cols>
    <col min="1" max="1" width="6.42578125" style="4" customWidth="1"/>
    <col min="2" max="2" width="17" style="4" customWidth="1"/>
    <col min="3" max="3" width="37.5703125" style="4" customWidth="1"/>
    <col min="4" max="4" width="18.7109375" style="4" customWidth="1"/>
    <col min="5" max="5" width="6.85546875" style="4" customWidth="1"/>
    <col min="6" max="6" width="26.7109375" style="4" customWidth="1"/>
    <col min="7" max="7" width="21.85546875" style="4" customWidth="1"/>
    <col min="8" max="8" width="15.28515625" style="4" bestFit="1" customWidth="1"/>
    <col min="9" max="9" width="15.140625" style="4" bestFit="1" customWidth="1"/>
    <col min="10" max="16384" width="11.42578125" style="4"/>
  </cols>
  <sheetData>
    <row r="1" spans="2:9" x14ac:dyDescent="0.25">
      <c r="B1" s="81"/>
      <c r="C1" s="81"/>
      <c r="D1" s="81"/>
      <c r="E1" s="81"/>
      <c r="G1" s="14" t="s">
        <v>178</v>
      </c>
    </row>
    <row r="2" spans="2:9" x14ac:dyDescent="0.25">
      <c r="B2" s="174" t="s">
        <v>121</v>
      </c>
      <c r="C2" s="174"/>
      <c r="D2" s="174"/>
      <c r="E2" s="174"/>
      <c r="F2" s="174"/>
      <c r="G2" s="174"/>
    </row>
    <row r="3" spans="2:9" ht="15.75" customHeight="1" x14ac:dyDescent="0.25">
      <c r="B3" s="174" t="s">
        <v>9</v>
      </c>
      <c r="C3" s="174"/>
      <c r="D3" s="174"/>
      <c r="E3" s="174"/>
      <c r="F3" s="174"/>
      <c r="G3" s="84"/>
    </row>
    <row r="4" spans="2:9" x14ac:dyDescent="0.25">
      <c r="B4" s="174" t="s">
        <v>62</v>
      </c>
      <c r="C4" s="174"/>
      <c r="D4" s="174"/>
      <c r="E4" s="174"/>
      <c r="F4" s="174"/>
      <c r="G4" s="84"/>
    </row>
    <row r="5" spans="2:9" x14ac:dyDescent="0.25">
      <c r="B5" s="176" t="s">
        <v>63</v>
      </c>
      <c r="C5" s="176"/>
      <c r="D5" s="176"/>
      <c r="E5" s="176"/>
      <c r="F5" s="176"/>
      <c r="G5" s="84"/>
    </row>
    <row r="6" spans="2:9" x14ac:dyDescent="0.25">
      <c r="B6" s="176" t="s">
        <v>239</v>
      </c>
      <c r="C6" s="176"/>
      <c r="D6" s="176"/>
      <c r="E6" s="176"/>
      <c r="F6" s="176"/>
      <c r="G6" s="83"/>
    </row>
    <row r="7" spans="2:9" x14ac:dyDescent="0.25">
      <c r="B7" s="90"/>
      <c r="C7" s="90"/>
      <c r="D7" s="90"/>
      <c r="E7" s="90"/>
      <c r="F7" s="90"/>
      <c r="G7" s="84"/>
    </row>
    <row r="8" spans="2:9" ht="23.25" customHeight="1" x14ac:dyDescent="0.25">
      <c r="B8" s="201" t="s">
        <v>64</v>
      </c>
      <c r="C8" s="201"/>
      <c r="D8" s="201"/>
      <c r="E8" s="201"/>
      <c r="F8" s="201"/>
      <c r="G8" s="84"/>
    </row>
    <row r="9" spans="2:9" ht="22.5" customHeight="1" x14ac:dyDescent="0.25">
      <c r="B9" s="158" t="s">
        <v>13</v>
      </c>
      <c r="C9" s="159" t="s">
        <v>14</v>
      </c>
      <c r="D9" s="160" t="s">
        <v>16</v>
      </c>
      <c r="E9" s="160" t="s">
        <v>65</v>
      </c>
      <c r="F9" s="160" t="s">
        <v>66</v>
      </c>
    </row>
    <row r="10" spans="2:9" x14ac:dyDescent="0.25">
      <c r="B10" s="111">
        <v>51</v>
      </c>
      <c r="C10" s="102" t="s">
        <v>151</v>
      </c>
      <c r="D10" s="57">
        <f>D11+D12+D13</f>
        <v>316664213.12</v>
      </c>
      <c r="E10" s="125">
        <v>98</v>
      </c>
      <c r="F10" s="51"/>
      <c r="I10" s="105"/>
    </row>
    <row r="11" spans="2:9" ht="48" x14ac:dyDescent="0.25">
      <c r="B11" s="100">
        <v>511</v>
      </c>
      <c r="C11" s="40" t="s">
        <v>152</v>
      </c>
      <c r="D11" s="46">
        <v>279213874.98000002</v>
      </c>
      <c r="E11" s="126">
        <v>85.989895953016372</v>
      </c>
      <c r="F11" s="106" t="s">
        <v>162</v>
      </c>
      <c r="H11" s="170"/>
      <c r="I11" s="105"/>
    </row>
    <row r="12" spans="2:9" ht="101.25" customHeight="1" x14ac:dyDescent="0.25">
      <c r="B12" s="100">
        <v>512</v>
      </c>
      <c r="C12" s="40" t="s">
        <v>153</v>
      </c>
      <c r="D12" s="46">
        <v>8344853.5300000003</v>
      </c>
      <c r="E12" s="126">
        <v>2.569976462807448</v>
      </c>
      <c r="F12" s="103" t="s">
        <v>163</v>
      </c>
      <c r="I12" s="105"/>
    </row>
    <row r="13" spans="2:9" ht="129" customHeight="1" x14ac:dyDescent="0.25">
      <c r="B13" s="100">
        <v>513</v>
      </c>
      <c r="C13" s="40" t="s">
        <v>154</v>
      </c>
      <c r="D13" s="46">
        <v>29105484.609999999</v>
      </c>
      <c r="E13" s="126">
        <v>8.9636576744450558</v>
      </c>
      <c r="F13" s="106" t="s">
        <v>164</v>
      </c>
      <c r="I13" s="105"/>
    </row>
    <row r="14" spans="2:9" x14ac:dyDescent="0.25">
      <c r="B14" s="111">
        <v>55</v>
      </c>
      <c r="C14" s="102" t="s">
        <v>160</v>
      </c>
      <c r="D14" s="57">
        <f>+D15</f>
        <v>8041232.6600000001</v>
      </c>
      <c r="E14" s="127">
        <f>+D14/D16*100</f>
        <v>2.4764699097311209</v>
      </c>
      <c r="F14" s="51"/>
      <c r="I14" s="105"/>
    </row>
    <row r="15" spans="2:9" ht="36" x14ac:dyDescent="0.25">
      <c r="B15" s="100">
        <v>551</v>
      </c>
      <c r="C15" s="40" t="s">
        <v>161</v>
      </c>
      <c r="D15" s="46">
        <v>8041232.6600000001</v>
      </c>
      <c r="E15" s="126">
        <v>2.4764699097311209</v>
      </c>
      <c r="F15" s="106" t="s">
        <v>165</v>
      </c>
      <c r="I15" s="105"/>
    </row>
    <row r="16" spans="2:9" x14ac:dyDescent="0.25">
      <c r="B16" s="100"/>
      <c r="C16" s="102" t="s">
        <v>6</v>
      </c>
      <c r="D16" s="57">
        <f>D10+D14</f>
        <v>324705445.78000003</v>
      </c>
      <c r="E16" s="125">
        <f>+E11+E12+E13+E15</f>
        <v>100</v>
      </c>
      <c r="F16" s="51"/>
      <c r="H16" s="128"/>
      <c r="I16" s="105"/>
    </row>
    <row r="17" spans="2:6" ht="18.75" customHeight="1" x14ac:dyDescent="0.25">
      <c r="B17" s="156" t="s">
        <v>237</v>
      </c>
      <c r="C17" s="25"/>
      <c r="D17" s="61"/>
      <c r="E17" s="23"/>
      <c r="F17" s="23"/>
    </row>
    <row r="19" spans="2:6" x14ac:dyDescent="0.25">
      <c r="B19" s="156"/>
      <c r="C19" s="25"/>
      <c r="D19" s="61"/>
      <c r="E19" s="23"/>
      <c r="F19" s="23"/>
    </row>
    <row r="20" spans="2:6" x14ac:dyDescent="0.25">
      <c r="B20" s="1"/>
      <c r="C20" s="25"/>
      <c r="D20" s="24"/>
      <c r="E20" s="23"/>
      <c r="F20" s="23"/>
    </row>
    <row r="21" spans="2:6" ht="13.5" customHeight="1" x14ac:dyDescent="0.25">
      <c r="B21" s="1"/>
      <c r="C21" s="25"/>
      <c r="D21" s="24"/>
      <c r="E21" s="23"/>
      <c r="F21" s="23"/>
    </row>
    <row r="22" spans="2:6" x14ac:dyDescent="0.25">
      <c r="B22" s="1"/>
      <c r="C22" s="25"/>
      <c r="D22" s="24"/>
      <c r="E22" s="23"/>
      <c r="F22" s="23"/>
    </row>
    <row r="23" spans="2:6" x14ac:dyDescent="0.25">
      <c r="B23" s="1"/>
      <c r="C23" s="25"/>
      <c r="D23" s="24"/>
      <c r="E23" s="23"/>
      <c r="F23" s="23"/>
    </row>
    <row r="24" spans="2:6" x14ac:dyDescent="0.25">
      <c r="B24" s="1"/>
      <c r="C24" s="25"/>
      <c r="D24" s="24"/>
      <c r="E24" s="23"/>
      <c r="F24" s="23"/>
    </row>
    <row r="25" spans="2:6" x14ac:dyDescent="0.25">
      <c r="B25" s="1"/>
      <c r="C25" s="25"/>
      <c r="D25" s="24"/>
      <c r="E25" s="23"/>
      <c r="F25" s="23"/>
    </row>
    <row r="26" spans="2:6" x14ac:dyDescent="0.25">
      <c r="B26" s="1"/>
      <c r="C26" s="25"/>
      <c r="D26" s="24"/>
      <c r="E26" s="23"/>
      <c r="F26" s="23"/>
    </row>
    <row r="27" spans="2:6" x14ac:dyDescent="0.25">
      <c r="B27" s="1"/>
      <c r="C27" s="25"/>
      <c r="D27" s="24"/>
      <c r="E27" s="23"/>
      <c r="F27" s="23"/>
    </row>
    <row r="28" spans="2:6" x14ac:dyDescent="0.25">
      <c r="B28" s="1"/>
      <c r="C28" s="25"/>
      <c r="D28" s="24"/>
      <c r="E28" s="23"/>
      <c r="F28" s="23"/>
    </row>
    <row r="29" spans="2:6" x14ac:dyDescent="0.25">
      <c r="B29" s="11"/>
      <c r="C29" s="200"/>
      <c r="D29" s="200"/>
      <c r="E29" s="200"/>
      <c r="F29" s="200"/>
    </row>
    <row r="30" spans="2:6" x14ac:dyDescent="0.25">
      <c r="B30" s="26"/>
      <c r="C30" s="26"/>
      <c r="D30" s="27"/>
      <c r="E30" s="28"/>
      <c r="F30" s="28"/>
    </row>
  </sheetData>
  <protectedRanges>
    <protectedRange sqref="C10:E17 C19:E28" name="Rango1_1"/>
  </protectedRanges>
  <mergeCells count="7">
    <mergeCell ref="C29:F29"/>
    <mergeCell ref="B8:F8"/>
    <mergeCell ref="B2:G2"/>
    <mergeCell ref="B3:F3"/>
    <mergeCell ref="B4:F4"/>
    <mergeCell ref="B5:F5"/>
    <mergeCell ref="B6:F6"/>
  </mergeCells>
  <pageMargins left="1.99" right="0.70866141732283472" top="0.74803149606299213" bottom="0.74803149606299213" header="0.31496062992125984" footer="0.31496062992125984"/>
  <pageSetup scale="75" orientation="landscape" horizontalDpi="360" verticalDpi="36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4"/>
  <sheetViews>
    <sheetView showGridLines="0" topLeftCell="A10" zoomScale="130" zoomScaleNormal="130" zoomScaleSheetLayoutView="100" workbookViewId="0">
      <selection activeCell="E16" sqref="E16"/>
    </sheetView>
  </sheetViews>
  <sheetFormatPr baseColWidth="10" defaultRowHeight="15" x14ac:dyDescent="0.25"/>
  <cols>
    <col min="1" max="1" width="11.42578125" style="4"/>
    <col min="2" max="2" width="31.7109375" style="4" customWidth="1"/>
    <col min="3" max="3" width="17.140625" style="4" customWidth="1"/>
    <col min="4" max="4" width="16.5703125" style="4" customWidth="1"/>
    <col min="5" max="5" width="15.5703125" style="4" customWidth="1"/>
    <col min="6" max="6" width="27.28515625" style="4" bestFit="1" customWidth="1"/>
    <col min="7" max="7" width="13.28515625" style="4" bestFit="1" customWidth="1"/>
    <col min="8" max="16384" width="11.42578125" style="4"/>
  </cols>
  <sheetData>
    <row r="1" spans="1:9" x14ac:dyDescent="0.25">
      <c r="A1" s="1"/>
      <c r="B1" s="1"/>
      <c r="C1" s="1"/>
      <c r="D1" s="1"/>
      <c r="E1" s="2"/>
      <c r="F1" s="203" t="s">
        <v>179</v>
      </c>
      <c r="G1" s="203"/>
    </row>
    <row r="2" spans="1:9" x14ac:dyDescent="0.25">
      <c r="A2" s="174" t="s">
        <v>121</v>
      </c>
      <c r="B2" s="174"/>
      <c r="C2" s="174"/>
      <c r="D2" s="174"/>
      <c r="E2" s="174"/>
      <c r="F2" s="174"/>
      <c r="G2" s="174"/>
    </row>
    <row r="3" spans="1:9" ht="15.75" customHeight="1" x14ac:dyDescent="0.25">
      <c r="A3" s="174" t="s">
        <v>9</v>
      </c>
      <c r="B3" s="174"/>
      <c r="C3" s="174"/>
      <c r="D3" s="174"/>
      <c r="E3" s="174"/>
      <c r="F3" s="174"/>
      <c r="G3" s="174"/>
    </row>
    <row r="4" spans="1:9" x14ac:dyDescent="0.25">
      <c r="A4" s="174" t="s">
        <v>67</v>
      </c>
      <c r="B4" s="174"/>
      <c r="C4" s="174"/>
      <c r="D4" s="174"/>
      <c r="E4" s="174"/>
      <c r="F4" s="174"/>
      <c r="G4" s="174"/>
    </row>
    <row r="5" spans="1:9" x14ac:dyDescent="0.25">
      <c r="A5" s="176" t="s">
        <v>183</v>
      </c>
      <c r="B5" s="176"/>
      <c r="C5" s="176"/>
      <c r="D5" s="176"/>
      <c r="E5" s="176"/>
      <c r="F5" s="176"/>
      <c r="G5" s="176"/>
    </row>
    <row r="6" spans="1:9" x14ac:dyDescent="0.25">
      <c r="A6" s="176" t="s">
        <v>239</v>
      </c>
      <c r="B6" s="176"/>
      <c r="C6" s="176"/>
      <c r="D6" s="176"/>
      <c r="E6" s="176"/>
      <c r="F6" s="176"/>
      <c r="G6" s="176"/>
    </row>
    <row r="7" spans="1:9" x14ac:dyDescent="0.25">
      <c r="A7" s="202"/>
      <c r="B7" s="202"/>
      <c r="C7" s="6"/>
      <c r="D7" s="6"/>
      <c r="E7" s="6"/>
      <c r="F7" s="5"/>
      <c r="G7" s="5"/>
    </row>
    <row r="8" spans="1:9" ht="22.5" customHeight="1" x14ac:dyDescent="0.25">
      <c r="A8" s="158" t="s">
        <v>13</v>
      </c>
      <c r="B8" s="159" t="s">
        <v>14</v>
      </c>
      <c r="C8" s="160" t="s">
        <v>7</v>
      </c>
      <c r="D8" s="160" t="s">
        <v>8</v>
      </c>
      <c r="E8" s="160" t="s">
        <v>68</v>
      </c>
      <c r="F8" s="160" t="s">
        <v>15</v>
      </c>
      <c r="G8" s="160" t="s">
        <v>57</v>
      </c>
    </row>
    <row r="9" spans="1:9" ht="24" x14ac:dyDescent="0.25">
      <c r="A9" s="100" t="s">
        <v>226</v>
      </c>
      <c r="B9" s="129" t="s">
        <v>228</v>
      </c>
      <c r="C9" s="106">
        <v>-124989592.17</v>
      </c>
      <c r="D9" s="106">
        <v>35471232.890000001</v>
      </c>
      <c r="E9" s="51">
        <f>-D9+C9</f>
        <v>-160460825.06</v>
      </c>
      <c r="F9" s="171" t="s">
        <v>244</v>
      </c>
      <c r="G9" s="100" t="s">
        <v>243</v>
      </c>
      <c r="I9" s="84"/>
    </row>
    <row r="10" spans="1:9" x14ac:dyDescent="0.25">
      <c r="A10" s="100" t="s">
        <v>227</v>
      </c>
      <c r="B10" s="129" t="s">
        <v>166</v>
      </c>
      <c r="C10" s="106">
        <v>-27824513.73</v>
      </c>
      <c r="D10" s="106">
        <v>-157571525.00999999</v>
      </c>
      <c r="E10" s="51">
        <f>+D10+C10</f>
        <v>-185396038.73999998</v>
      </c>
      <c r="F10" s="39" t="s">
        <v>245</v>
      </c>
      <c r="G10" s="100" t="s">
        <v>243</v>
      </c>
    </row>
    <row r="11" spans="1:9" x14ac:dyDescent="0.25">
      <c r="A11" s="39"/>
      <c r="B11" s="46"/>
      <c r="C11" s="46"/>
      <c r="D11" s="51"/>
      <c r="E11" s="51"/>
      <c r="F11" s="39"/>
      <c r="G11" s="39"/>
    </row>
    <row r="12" spans="1:9" x14ac:dyDescent="0.25">
      <c r="A12" s="39"/>
      <c r="B12" s="104" t="s">
        <v>6</v>
      </c>
      <c r="C12" s="57">
        <f>SUM(C9:C11)</f>
        <v>-152814105.90000001</v>
      </c>
      <c r="D12" s="57">
        <f>SUM(D9:D11)</f>
        <v>-122100292.11999999</v>
      </c>
      <c r="E12" s="51"/>
      <c r="F12" s="39"/>
      <c r="G12" s="39"/>
    </row>
    <row r="13" spans="1:9" x14ac:dyDescent="0.25">
      <c r="A13" s="156" t="s">
        <v>237</v>
      </c>
      <c r="B13" s="20"/>
      <c r="C13" s="21"/>
      <c r="D13" s="22"/>
      <c r="E13" s="22"/>
      <c r="F13" s="11"/>
      <c r="G13" s="11"/>
    </row>
    <row r="14" spans="1:9" x14ac:dyDescent="0.25">
      <c r="A14" s="11"/>
      <c r="B14" s="20"/>
      <c r="C14" s="21"/>
      <c r="D14" s="22"/>
      <c r="E14" s="22"/>
      <c r="F14" s="11"/>
      <c r="G14" s="11"/>
    </row>
  </sheetData>
  <protectedRanges>
    <protectedRange sqref="B9:D14" name="Rango1_1"/>
  </protectedRanges>
  <mergeCells count="7">
    <mergeCell ref="A7:B7"/>
    <mergeCell ref="A6:G6"/>
    <mergeCell ref="F1:G1"/>
    <mergeCell ref="A2:G2"/>
    <mergeCell ref="A3:G3"/>
    <mergeCell ref="A4:G4"/>
    <mergeCell ref="A5:G5"/>
  </mergeCells>
  <pageMargins left="1.4960629921259843" right="0.70866141732283472" top="0.74803149606299213" bottom="0.74803149606299213" header="0.31496062992125984" footer="0.31496062992125984"/>
  <pageSetup scale="80" orientation="landscape" horizontalDpi="360" verticalDpi="36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3"/>
  <sheetViews>
    <sheetView showGridLines="0" view="pageBreakPreview" zoomScale="120" zoomScaleNormal="100" zoomScaleSheetLayoutView="120" workbookViewId="0">
      <selection activeCell="E17" sqref="E17"/>
    </sheetView>
  </sheetViews>
  <sheetFormatPr baseColWidth="10" defaultRowHeight="15" x14ac:dyDescent="0.25"/>
  <cols>
    <col min="1" max="1" width="11.42578125" style="4"/>
    <col min="2" max="2" width="31.7109375" style="4" customWidth="1"/>
    <col min="3" max="3" width="17.140625" style="4" customWidth="1"/>
    <col min="4" max="4" width="16.5703125" style="4" customWidth="1"/>
    <col min="5" max="5" width="15.5703125" style="4" customWidth="1"/>
    <col min="6" max="6" width="11.42578125" style="4" customWidth="1"/>
    <col min="7" max="7" width="25.42578125" style="4" customWidth="1"/>
    <col min="8" max="16384" width="11.42578125" style="4"/>
  </cols>
  <sheetData>
    <row r="1" spans="1:7" x14ac:dyDescent="0.25">
      <c r="A1" s="81"/>
      <c r="B1" s="81"/>
      <c r="C1" s="81"/>
      <c r="D1" s="81"/>
      <c r="E1" s="2"/>
      <c r="F1" s="203" t="s">
        <v>180</v>
      </c>
      <c r="G1" s="203"/>
    </row>
    <row r="2" spans="1:7" x14ac:dyDescent="0.25">
      <c r="A2" s="174" t="s">
        <v>121</v>
      </c>
      <c r="B2" s="174"/>
      <c r="C2" s="174"/>
      <c r="D2" s="174"/>
      <c r="E2" s="174"/>
      <c r="F2" s="174"/>
      <c r="G2" s="174"/>
    </row>
    <row r="3" spans="1:7" ht="15.75" customHeight="1" x14ac:dyDescent="0.25">
      <c r="A3" s="174" t="s">
        <v>9</v>
      </c>
      <c r="B3" s="174"/>
      <c r="C3" s="174"/>
      <c r="D3" s="174"/>
      <c r="E3" s="174"/>
      <c r="F3" s="174"/>
      <c r="G3" s="174"/>
    </row>
    <row r="4" spans="1:7" x14ac:dyDescent="0.25">
      <c r="A4" s="174" t="s">
        <v>67</v>
      </c>
      <c r="B4" s="174"/>
      <c r="C4" s="174"/>
      <c r="D4" s="174"/>
      <c r="E4" s="174"/>
      <c r="F4" s="174"/>
      <c r="G4" s="174"/>
    </row>
    <row r="5" spans="1:7" x14ac:dyDescent="0.25">
      <c r="A5" s="176" t="s">
        <v>184</v>
      </c>
      <c r="B5" s="176"/>
      <c r="C5" s="176"/>
      <c r="D5" s="176"/>
      <c r="E5" s="176"/>
      <c r="F5" s="176"/>
      <c r="G5" s="176"/>
    </row>
    <row r="6" spans="1:7" x14ac:dyDescent="0.25">
      <c r="A6" s="176" t="s">
        <v>240</v>
      </c>
      <c r="B6" s="176"/>
      <c r="C6" s="176"/>
      <c r="D6" s="176"/>
      <c r="E6" s="176"/>
      <c r="F6" s="176"/>
      <c r="G6" s="176"/>
    </row>
    <row r="7" spans="1:7" x14ac:dyDescent="0.25">
      <c r="A7" s="199"/>
      <c r="B7" s="199"/>
      <c r="C7" s="6"/>
      <c r="D7" s="6"/>
      <c r="E7" s="6"/>
      <c r="F7" s="5"/>
      <c r="G7" s="5"/>
    </row>
    <row r="8" spans="1:7" ht="22.5" customHeight="1" x14ac:dyDescent="0.25">
      <c r="A8" s="158" t="s">
        <v>13</v>
      </c>
      <c r="B8" s="159" t="s">
        <v>14</v>
      </c>
      <c r="C8" s="160" t="s">
        <v>7</v>
      </c>
      <c r="D8" s="160" t="s">
        <v>8</v>
      </c>
      <c r="E8" s="160" t="s">
        <v>68</v>
      </c>
      <c r="F8" s="160" t="s">
        <v>15</v>
      </c>
      <c r="G8" s="160" t="s">
        <v>57</v>
      </c>
    </row>
    <row r="9" spans="1:7" x14ac:dyDescent="0.25">
      <c r="A9" s="39"/>
      <c r="B9" s="40"/>
      <c r="C9" s="54"/>
      <c r="D9" s="51"/>
      <c r="E9" s="51"/>
      <c r="F9" s="107"/>
      <c r="G9" s="39"/>
    </row>
    <row r="10" spans="1:7" x14ac:dyDescent="0.25">
      <c r="A10" s="39"/>
      <c r="B10" s="40"/>
      <c r="C10" s="51"/>
      <c r="D10" s="51"/>
      <c r="E10" s="51"/>
      <c r="F10" s="107"/>
      <c r="G10" s="39"/>
    </row>
    <row r="11" spans="1:7" x14ac:dyDescent="0.25">
      <c r="A11" s="39"/>
      <c r="B11" s="40"/>
      <c r="C11" s="46"/>
      <c r="D11" s="51"/>
      <c r="E11" s="51"/>
      <c r="F11" s="39"/>
      <c r="G11" s="39"/>
    </row>
    <row r="12" spans="1:7" x14ac:dyDescent="0.25">
      <c r="A12" s="39"/>
      <c r="B12" s="104" t="s">
        <v>6</v>
      </c>
      <c r="C12" s="57">
        <f>SUM(C9:C11)</f>
        <v>0</v>
      </c>
      <c r="D12" s="57">
        <f>SUM(D9:D11)</f>
        <v>0</v>
      </c>
      <c r="E12" s="57">
        <f>SUM(E9:E11)</f>
        <v>0</v>
      </c>
      <c r="F12" s="39"/>
      <c r="G12" s="39"/>
    </row>
    <row r="13" spans="1:7" ht="22.5" customHeight="1" x14ac:dyDescent="0.25">
      <c r="A13" s="156" t="s">
        <v>234</v>
      </c>
      <c r="B13" s="20"/>
      <c r="C13" s="21"/>
      <c r="D13" s="22"/>
      <c r="E13" s="22"/>
      <c r="F13" s="11"/>
      <c r="G13" s="11"/>
    </row>
    <row r="14" spans="1:7" x14ac:dyDescent="0.25">
      <c r="A14" s="11"/>
      <c r="B14" s="20"/>
      <c r="C14" s="21"/>
      <c r="D14" s="22"/>
      <c r="E14" s="22"/>
      <c r="F14" s="11"/>
      <c r="G14" s="11"/>
    </row>
    <row r="15" spans="1:7" x14ac:dyDescent="0.25">
      <c r="A15" s="11"/>
      <c r="B15" s="20"/>
      <c r="C15" s="21"/>
      <c r="D15" s="22"/>
      <c r="E15" s="22"/>
      <c r="F15" s="11"/>
      <c r="G15" s="11"/>
    </row>
    <row r="16" spans="1:7" x14ac:dyDescent="0.25">
      <c r="A16" s="11"/>
      <c r="B16" s="20"/>
      <c r="C16" s="21"/>
      <c r="D16" s="22"/>
      <c r="E16" s="22"/>
      <c r="F16" s="11"/>
      <c r="G16" s="11"/>
    </row>
    <row r="17" spans="1:7" x14ac:dyDescent="0.25">
      <c r="A17" s="11"/>
      <c r="B17" s="20"/>
      <c r="C17" s="21"/>
      <c r="D17" s="22"/>
      <c r="E17" s="22"/>
      <c r="F17" s="11"/>
      <c r="G17" s="11"/>
    </row>
    <row r="18" spans="1:7" x14ac:dyDescent="0.25">
      <c r="A18" s="11"/>
      <c r="B18" s="20"/>
      <c r="C18" s="21"/>
      <c r="D18" s="22"/>
      <c r="E18" s="22"/>
      <c r="F18" s="11"/>
      <c r="G18" s="11"/>
    </row>
    <row r="19" spans="1:7" x14ac:dyDescent="0.25">
      <c r="A19" s="11"/>
      <c r="B19" s="20"/>
      <c r="C19" s="21"/>
      <c r="D19" s="22"/>
      <c r="E19" s="22"/>
      <c r="F19" s="11"/>
      <c r="G19" s="11"/>
    </row>
    <row r="20" spans="1:7" x14ac:dyDescent="0.25">
      <c r="A20" s="11"/>
      <c r="B20" s="20"/>
      <c r="C20" s="21"/>
      <c r="D20" s="22"/>
      <c r="E20" s="22"/>
      <c r="F20" s="11"/>
      <c r="G20" s="11"/>
    </row>
    <row r="21" spans="1:7" x14ac:dyDescent="0.25">
      <c r="A21" s="11"/>
      <c r="B21" s="20"/>
      <c r="C21" s="21"/>
      <c r="D21" s="22"/>
      <c r="E21" s="22"/>
      <c r="F21" s="11"/>
      <c r="G21" s="11"/>
    </row>
    <row r="22" spans="1:7" x14ac:dyDescent="0.25">
      <c r="A22" s="11"/>
      <c r="B22" s="20"/>
      <c r="C22" s="21"/>
      <c r="D22" s="22"/>
      <c r="E22" s="22"/>
      <c r="F22" s="11"/>
      <c r="G22" s="11"/>
    </row>
    <row r="23" spans="1:7" x14ac:dyDescent="0.25">
      <c r="A23" s="11"/>
      <c r="B23" s="200"/>
      <c r="C23" s="200"/>
      <c r="D23" s="204"/>
      <c r="E23" s="204"/>
      <c r="F23" s="11"/>
      <c r="G23" s="11"/>
    </row>
  </sheetData>
  <protectedRanges>
    <protectedRange sqref="B11:D22 E12" name="Rango1_1"/>
    <protectedRange sqref="B9:D9" name="Rango1_1_1"/>
    <protectedRange sqref="B10:D10" name="Rango1_1_2"/>
  </protectedRanges>
  <mergeCells count="8">
    <mergeCell ref="A7:B7"/>
    <mergeCell ref="B23:E23"/>
    <mergeCell ref="A6:G6"/>
    <mergeCell ref="F1:G1"/>
    <mergeCell ref="A2:G2"/>
    <mergeCell ref="A3:G3"/>
    <mergeCell ref="A4:G4"/>
    <mergeCell ref="A5:G5"/>
  </mergeCells>
  <pageMargins left="1.4960629921259843" right="0.70866141732283472" top="0.74803149606299213" bottom="0.74803149606299213" header="0.31496062992125984" footer="0.31496062992125984"/>
  <pageSetup scale="85" orientation="landscape" horizontalDpi="360" verticalDpi="36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1FFC9-B8F6-431E-B717-CC3C0A15E4C3}">
  <dimension ref="B1:H29"/>
  <sheetViews>
    <sheetView showGridLines="0" topLeftCell="A19" zoomScaleNormal="100" zoomScaleSheetLayoutView="120" workbookViewId="0">
      <selection activeCell="D36" sqref="D36"/>
    </sheetView>
  </sheetViews>
  <sheetFormatPr baseColWidth="10" defaultColWidth="11.42578125" defaultRowHeight="15" x14ac:dyDescent="0.25"/>
  <cols>
    <col min="1" max="1" width="11.42578125" style="31"/>
    <col min="2" max="2" width="53.42578125" style="31" customWidth="1"/>
    <col min="3" max="3" width="20.7109375" style="31" customWidth="1"/>
    <col min="4" max="4" width="20" style="31" customWidth="1"/>
    <col min="5" max="5" width="41.42578125" style="31" customWidth="1"/>
    <col min="6" max="16384" width="11.42578125" style="31"/>
  </cols>
  <sheetData>
    <row r="1" spans="2:7" x14ac:dyDescent="0.25">
      <c r="B1" s="29"/>
      <c r="C1" s="29"/>
      <c r="E1" s="30" t="s">
        <v>181</v>
      </c>
    </row>
    <row r="2" spans="2:7" x14ac:dyDescent="0.25">
      <c r="B2" s="174" t="s">
        <v>121</v>
      </c>
      <c r="C2" s="174"/>
      <c r="D2" s="174"/>
      <c r="E2" s="82"/>
      <c r="F2" s="82"/>
      <c r="G2" s="82"/>
    </row>
    <row r="3" spans="2:7" ht="15.75" customHeight="1" x14ac:dyDescent="0.25">
      <c r="B3" s="205" t="s">
        <v>9</v>
      </c>
      <c r="C3" s="205"/>
      <c r="D3" s="205"/>
      <c r="E3" s="38"/>
      <c r="F3" s="85"/>
      <c r="G3" s="85"/>
    </row>
    <row r="4" spans="2:7" x14ac:dyDescent="0.25">
      <c r="B4" s="205" t="s">
        <v>69</v>
      </c>
      <c r="C4" s="205"/>
      <c r="D4" s="205"/>
      <c r="E4" s="38"/>
      <c r="F4" s="85"/>
      <c r="G4" s="85"/>
    </row>
    <row r="5" spans="2:7" x14ac:dyDescent="0.25">
      <c r="B5" s="206" t="s">
        <v>1</v>
      </c>
      <c r="C5" s="206"/>
      <c r="D5" s="206"/>
      <c r="E5" s="37"/>
    </row>
    <row r="6" spans="2:7" x14ac:dyDescent="0.25">
      <c r="B6" s="206" t="s">
        <v>238</v>
      </c>
      <c r="C6" s="206"/>
      <c r="D6" s="206"/>
    </row>
    <row r="7" spans="2:7" x14ac:dyDescent="0.25">
      <c r="B7" s="145" t="s">
        <v>229</v>
      </c>
      <c r="C7" s="146"/>
      <c r="D7" s="146"/>
    </row>
    <row r="8" spans="2:7" ht="22.5" customHeight="1" x14ac:dyDescent="0.25">
      <c r="B8" s="163" t="s">
        <v>0</v>
      </c>
      <c r="C8" s="164">
        <v>2023</v>
      </c>
      <c r="D8" s="164">
        <v>2022</v>
      </c>
    </row>
    <row r="9" spans="2:7" x14ac:dyDescent="0.25">
      <c r="B9" s="165" t="s">
        <v>246</v>
      </c>
      <c r="C9" s="108">
        <v>14046.88</v>
      </c>
      <c r="D9" s="108">
        <v>14046.88</v>
      </c>
    </row>
    <row r="10" spans="2:7" x14ac:dyDescent="0.25">
      <c r="B10" s="147"/>
      <c r="C10" s="108"/>
      <c r="D10" s="108"/>
    </row>
    <row r="11" spans="2:7" x14ac:dyDescent="0.25">
      <c r="B11" s="147"/>
      <c r="C11" s="108"/>
      <c r="D11" s="108"/>
    </row>
    <row r="12" spans="2:7" x14ac:dyDescent="0.25">
      <c r="B12" s="165" t="s">
        <v>235</v>
      </c>
      <c r="C12" s="108">
        <v>76440217.680000007</v>
      </c>
      <c r="D12" s="108">
        <v>16443632.48</v>
      </c>
    </row>
    <row r="13" spans="2:7" x14ac:dyDescent="0.25">
      <c r="B13" s="147"/>
      <c r="C13" s="108"/>
      <c r="D13" s="108"/>
    </row>
    <row r="14" spans="2:7" x14ac:dyDescent="0.25">
      <c r="B14" s="147"/>
      <c r="C14" s="108"/>
      <c r="D14" s="108"/>
    </row>
    <row r="15" spans="2:7" x14ac:dyDescent="0.25">
      <c r="B15" s="165" t="s">
        <v>70</v>
      </c>
      <c r="C15" s="152">
        <v>0</v>
      </c>
      <c r="D15" s="152">
        <v>0</v>
      </c>
    </row>
    <row r="16" spans="2:7" x14ac:dyDescent="0.25">
      <c r="B16" s="147"/>
      <c r="C16" s="152"/>
      <c r="D16" s="152"/>
    </row>
    <row r="17" spans="2:8" x14ac:dyDescent="0.25">
      <c r="B17" s="147"/>
      <c r="C17" s="152"/>
      <c r="D17" s="152"/>
    </row>
    <row r="18" spans="2:8" x14ac:dyDescent="0.25">
      <c r="B18" s="165" t="s">
        <v>230</v>
      </c>
      <c r="C18" s="152">
        <v>0</v>
      </c>
      <c r="D18" s="152">
        <v>0</v>
      </c>
    </row>
    <row r="19" spans="2:8" x14ac:dyDescent="0.25">
      <c r="B19" s="147"/>
      <c r="C19" s="152"/>
      <c r="D19" s="152"/>
    </row>
    <row r="20" spans="2:8" x14ac:dyDescent="0.25">
      <c r="B20" s="147"/>
      <c r="C20" s="152"/>
      <c r="D20" s="152"/>
    </row>
    <row r="21" spans="2:8" x14ac:dyDescent="0.25">
      <c r="B21" s="166" t="s">
        <v>231</v>
      </c>
      <c r="C21" s="152">
        <v>0</v>
      </c>
      <c r="D21" s="152">
        <v>0</v>
      </c>
    </row>
    <row r="22" spans="2:8" x14ac:dyDescent="0.25">
      <c r="B22" s="148"/>
      <c r="C22" s="152"/>
      <c r="D22" s="152"/>
    </row>
    <row r="23" spans="2:8" x14ac:dyDescent="0.25">
      <c r="B23" s="148"/>
      <c r="C23" s="152"/>
      <c r="D23" s="152"/>
    </row>
    <row r="24" spans="2:8" ht="14.25" customHeight="1" x14ac:dyDescent="0.25">
      <c r="B24" s="147"/>
      <c r="C24" s="152">
        <v>0</v>
      </c>
      <c r="D24" s="152">
        <v>0</v>
      </c>
    </row>
    <row r="25" spans="2:8" x14ac:dyDescent="0.25">
      <c r="B25" s="149" t="s">
        <v>232</v>
      </c>
      <c r="C25" s="151">
        <f>SUM(C9:C24)</f>
        <v>76454264.560000002</v>
      </c>
      <c r="D25" s="151">
        <f>SUM(D9:D24)</f>
        <v>16457679.360000001</v>
      </c>
    </row>
    <row r="26" spans="2:8" x14ac:dyDescent="0.25">
      <c r="B26" s="150"/>
      <c r="C26" s="150"/>
      <c r="D26" s="150"/>
      <c r="E26" s="4"/>
      <c r="F26" s="4"/>
      <c r="G26" s="11"/>
      <c r="H26" s="4"/>
    </row>
    <row r="27" spans="2:8" x14ac:dyDescent="0.25">
      <c r="B27" s="150"/>
      <c r="C27" s="150"/>
      <c r="D27" s="150"/>
      <c r="E27" s="4"/>
      <c r="F27" s="4"/>
      <c r="G27" s="11"/>
      <c r="H27" s="4"/>
    </row>
    <row r="28" spans="2:8" x14ac:dyDescent="0.25">
      <c r="B28" s="156" t="s">
        <v>234</v>
      </c>
      <c r="C28" s="150"/>
      <c r="D28" s="150"/>
      <c r="E28" s="4"/>
      <c r="F28" s="4"/>
      <c r="G28" s="11"/>
      <c r="H28" s="4"/>
    </row>
    <row r="29" spans="2:8" x14ac:dyDescent="0.25">
      <c r="B29" s="150"/>
      <c r="C29" s="150"/>
      <c r="D29" s="150"/>
      <c r="E29" s="4"/>
      <c r="F29" s="4"/>
      <c r="G29" s="11"/>
      <c r="H29" s="4"/>
    </row>
  </sheetData>
  <protectedRanges>
    <protectedRange sqref="C9:D25" name="Rango1_1"/>
    <protectedRange sqref="B21:B24" name="Rango1"/>
  </protectedRanges>
  <mergeCells count="5">
    <mergeCell ref="B3:D3"/>
    <mergeCell ref="B4:D4"/>
    <mergeCell ref="B5:D5"/>
    <mergeCell ref="B2:D2"/>
    <mergeCell ref="B6:D6"/>
  </mergeCells>
  <pageMargins left="1.4960629921259843" right="0.70866141732283472" top="0.74803149606299213" bottom="0.74803149606299213" header="0.31496062992125984" footer="0.31496062992125984"/>
  <pageSetup scale="75" orientation="landscape" horizontalDpi="360" verticalDpi="36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I58"/>
  <sheetViews>
    <sheetView showGridLines="0" zoomScaleNormal="100" zoomScaleSheetLayoutView="160" workbookViewId="0">
      <selection activeCell="C54" sqref="C54"/>
    </sheetView>
  </sheetViews>
  <sheetFormatPr baseColWidth="10" defaultRowHeight="15" x14ac:dyDescent="0.25"/>
  <cols>
    <col min="1" max="1" width="6.42578125" style="31" customWidth="1"/>
    <col min="2" max="2" width="23.7109375" style="31" customWidth="1"/>
    <col min="3" max="3" width="46" style="31" customWidth="1"/>
    <col min="4" max="4" width="14.7109375" style="31" customWidth="1"/>
    <col min="5" max="5" width="15.5703125" style="31" bestFit="1" customWidth="1"/>
    <col min="6" max="6" width="25.7109375" style="31" customWidth="1"/>
    <col min="7" max="16384" width="11.42578125" style="31"/>
  </cols>
  <sheetData>
    <row r="1" spans="2:8" x14ac:dyDescent="0.25">
      <c r="B1" s="86"/>
      <c r="C1" s="86"/>
      <c r="D1" s="85"/>
      <c r="E1" s="30"/>
      <c r="F1" s="30" t="s">
        <v>182</v>
      </c>
      <c r="G1" s="29"/>
    </row>
    <row r="2" spans="2:8" x14ac:dyDescent="0.25">
      <c r="B2" s="205" t="s">
        <v>121</v>
      </c>
      <c r="C2" s="205"/>
      <c r="D2" s="205"/>
      <c r="E2" s="205"/>
      <c r="F2" s="205"/>
      <c r="G2" s="29"/>
      <c r="H2" s="29"/>
    </row>
    <row r="3" spans="2:8" ht="15.75" customHeight="1" x14ac:dyDescent="0.25">
      <c r="B3" s="205" t="s">
        <v>117</v>
      </c>
      <c r="C3" s="205"/>
      <c r="D3" s="205"/>
      <c r="E3" s="205"/>
      <c r="F3" s="205"/>
      <c r="G3" s="29"/>
      <c r="H3" s="29"/>
    </row>
    <row r="4" spans="2:8" ht="8.25" customHeight="1" x14ac:dyDescent="0.25">
      <c r="B4" s="38"/>
      <c r="C4" s="38"/>
      <c r="D4" s="38"/>
      <c r="E4" s="38"/>
      <c r="F4" s="38"/>
      <c r="G4" s="29"/>
      <c r="H4" s="29"/>
    </row>
    <row r="5" spans="2:8" x14ac:dyDescent="0.25">
      <c r="B5" s="206" t="s">
        <v>116</v>
      </c>
      <c r="C5" s="206"/>
      <c r="D5" s="206"/>
      <c r="E5" s="206"/>
      <c r="F5" s="206"/>
      <c r="G5" s="29"/>
      <c r="H5" s="29"/>
    </row>
    <row r="6" spans="2:8" x14ac:dyDescent="0.25">
      <c r="B6" s="206" t="s">
        <v>238</v>
      </c>
      <c r="C6" s="206"/>
      <c r="D6" s="206"/>
      <c r="E6" s="206"/>
      <c r="F6" s="206"/>
      <c r="G6" s="37"/>
      <c r="H6" s="29"/>
    </row>
    <row r="7" spans="2:8" ht="37.5" customHeight="1" x14ac:dyDescent="0.25">
      <c r="B7" s="207" t="s">
        <v>115</v>
      </c>
      <c r="C7" s="207"/>
      <c r="D7" s="207"/>
      <c r="E7" s="207"/>
      <c r="F7" s="207"/>
      <c r="G7" s="29"/>
      <c r="H7" s="29"/>
    </row>
    <row r="8" spans="2:8" x14ac:dyDescent="0.25">
      <c r="B8" s="36"/>
      <c r="C8" s="36"/>
      <c r="D8" s="36"/>
      <c r="E8" s="36"/>
      <c r="F8" s="32"/>
      <c r="G8" s="29"/>
      <c r="H8" s="29"/>
    </row>
    <row r="9" spans="2:8" x14ac:dyDescent="0.25">
      <c r="B9" s="67" t="s">
        <v>118</v>
      </c>
      <c r="C9" s="67"/>
      <c r="D9" s="34"/>
      <c r="E9" s="34"/>
      <c r="F9" s="32"/>
      <c r="G9" s="29"/>
      <c r="H9" s="29"/>
    </row>
    <row r="10" spans="2:8" ht="15" customHeight="1" x14ac:dyDescent="0.25">
      <c r="B10" s="67"/>
      <c r="C10" s="67"/>
      <c r="D10" s="34"/>
      <c r="E10" s="34"/>
      <c r="F10" s="32"/>
    </row>
    <row r="11" spans="2:8" ht="18" customHeight="1" x14ac:dyDescent="0.25">
      <c r="B11" s="208" t="s">
        <v>114</v>
      </c>
      <c r="C11" s="208"/>
      <c r="D11" s="67"/>
      <c r="E11" s="67"/>
      <c r="F11" s="68"/>
    </row>
    <row r="12" spans="2:8" ht="32.25" customHeight="1" x14ac:dyDescent="0.25">
      <c r="B12" s="93" t="s">
        <v>113</v>
      </c>
      <c r="C12" s="209" t="s">
        <v>112</v>
      </c>
      <c r="D12" s="209"/>
      <c r="E12" s="209"/>
      <c r="F12" s="209"/>
    </row>
    <row r="13" spans="2:8" ht="32.25" customHeight="1" x14ac:dyDescent="0.25">
      <c r="B13" s="69" t="s">
        <v>111</v>
      </c>
      <c r="C13" s="69" t="s">
        <v>110</v>
      </c>
      <c r="D13" s="69"/>
      <c r="E13" s="69"/>
      <c r="F13" s="69"/>
    </row>
    <row r="14" spans="2:8" ht="21.75" customHeight="1" x14ac:dyDescent="0.25">
      <c r="B14" s="69" t="s">
        <v>109</v>
      </c>
      <c r="C14" s="209" t="s">
        <v>108</v>
      </c>
      <c r="D14" s="209"/>
      <c r="E14" s="209"/>
      <c r="F14" s="209"/>
      <c r="G14" s="29"/>
      <c r="H14" s="29"/>
    </row>
    <row r="15" spans="2:8" ht="22.5" customHeight="1" x14ac:dyDescent="0.25">
      <c r="B15" s="69" t="s">
        <v>107</v>
      </c>
      <c r="C15" s="209" t="s">
        <v>106</v>
      </c>
      <c r="D15" s="209"/>
      <c r="E15" s="209"/>
      <c r="F15" s="209"/>
      <c r="G15" s="29"/>
      <c r="H15" s="29"/>
    </row>
    <row r="16" spans="2:8" x14ac:dyDescent="0.25">
      <c r="B16" s="67"/>
      <c r="C16" s="70"/>
      <c r="D16" s="70"/>
      <c r="E16" s="70"/>
      <c r="F16" s="70"/>
      <c r="G16" s="29"/>
      <c r="H16" s="29"/>
    </row>
    <row r="17" spans="2:9" ht="53.25" customHeight="1" x14ac:dyDescent="0.25">
      <c r="B17" s="93" t="s">
        <v>105</v>
      </c>
      <c r="C17" s="69" t="s">
        <v>104</v>
      </c>
      <c r="D17" s="68"/>
      <c r="E17" s="68"/>
      <c r="F17" s="68"/>
      <c r="G17" s="35"/>
      <c r="H17" s="35"/>
    </row>
    <row r="18" spans="2:9" x14ac:dyDescent="0.25">
      <c r="B18" s="69" t="s">
        <v>103</v>
      </c>
      <c r="C18" s="68"/>
      <c r="D18" s="68"/>
      <c r="E18" s="68"/>
      <c r="F18" s="68"/>
      <c r="G18" s="29"/>
      <c r="H18" s="29"/>
      <c r="I18" s="33"/>
    </row>
    <row r="19" spans="2:9" x14ac:dyDescent="0.25">
      <c r="B19" s="67"/>
      <c r="C19" s="68"/>
      <c r="D19" s="68"/>
      <c r="E19" s="68"/>
      <c r="F19" s="68"/>
      <c r="G19" s="29"/>
      <c r="H19" s="29"/>
      <c r="I19" s="33"/>
    </row>
    <row r="20" spans="2:9" x14ac:dyDescent="0.25">
      <c r="B20" s="67" t="s">
        <v>102</v>
      </c>
      <c r="C20" s="67"/>
      <c r="D20" s="67"/>
      <c r="E20" s="67"/>
      <c r="F20" s="68"/>
      <c r="G20" s="33"/>
      <c r="H20" s="33"/>
      <c r="I20" s="33"/>
    </row>
    <row r="21" spans="2:9" x14ac:dyDescent="0.25">
      <c r="B21" s="67"/>
      <c r="C21" s="67"/>
      <c r="D21" s="67"/>
      <c r="E21" s="67"/>
      <c r="F21" s="68"/>
      <c r="G21" s="33"/>
      <c r="H21" s="33"/>
      <c r="I21" s="33"/>
    </row>
    <row r="22" spans="2:9" x14ac:dyDescent="0.25">
      <c r="B22" s="67"/>
      <c r="C22" s="67"/>
      <c r="D22" s="67"/>
      <c r="E22" s="67"/>
      <c r="F22" s="68"/>
      <c r="G22" s="33"/>
      <c r="H22" s="33"/>
      <c r="I22" s="33"/>
    </row>
    <row r="23" spans="2:9" ht="16.5" customHeight="1" x14ac:dyDescent="0.25">
      <c r="B23" s="92" t="s">
        <v>119</v>
      </c>
      <c r="C23" s="68"/>
      <c r="D23" s="68"/>
      <c r="E23" s="68"/>
      <c r="F23" s="68"/>
      <c r="G23" s="33"/>
      <c r="H23" s="33"/>
      <c r="I23" s="33"/>
    </row>
    <row r="24" spans="2:9" x14ac:dyDescent="0.25">
      <c r="B24" s="68"/>
      <c r="C24" s="210" t="s">
        <v>101</v>
      </c>
      <c r="D24" s="210"/>
      <c r="E24" s="210"/>
      <c r="F24" s="210"/>
      <c r="G24" s="33"/>
      <c r="H24" s="33"/>
      <c r="I24" s="33"/>
    </row>
    <row r="25" spans="2:9" x14ac:dyDescent="0.25">
      <c r="B25" s="167" t="s">
        <v>100</v>
      </c>
      <c r="C25" s="167" t="s">
        <v>99</v>
      </c>
      <c r="D25" s="168" t="s">
        <v>98</v>
      </c>
      <c r="E25" s="168" t="s">
        <v>97</v>
      </c>
      <c r="F25" s="168" t="s">
        <v>96</v>
      </c>
    </row>
    <row r="26" spans="2:9" x14ac:dyDescent="0.25">
      <c r="B26" s="72" t="s">
        <v>95</v>
      </c>
      <c r="C26" s="73" t="s">
        <v>94</v>
      </c>
      <c r="D26" s="109">
        <v>0</v>
      </c>
      <c r="E26" s="144">
        <v>1404238486</v>
      </c>
      <c r="F26" s="172">
        <f>+D26-E26</f>
        <v>-1404238486</v>
      </c>
    </row>
    <row r="27" spans="2:9" x14ac:dyDescent="0.25">
      <c r="B27" s="72" t="s">
        <v>93</v>
      </c>
      <c r="C27" s="73" t="s">
        <v>92</v>
      </c>
      <c r="D27" s="109">
        <v>0</v>
      </c>
      <c r="E27" s="144">
        <v>1091322521.3299999</v>
      </c>
      <c r="F27" s="172">
        <f t="shared" ref="F27:F37" si="0">+D27-E27</f>
        <v>-1091322521.3299999</v>
      </c>
    </row>
    <row r="28" spans="2:9" x14ac:dyDescent="0.25">
      <c r="B28" s="72" t="s">
        <v>91</v>
      </c>
      <c r="C28" s="73" t="s">
        <v>90</v>
      </c>
      <c r="D28" s="109">
        <v>0</v>
      </c>
      <c r="E28" s="112">
        <v>47260714</v>
      </c>
      <c r="F28" s="172">
        <f t="shared" si="0"/>
        <v>-47260714</v>
      </c>
    </row>
    <row r="29" spans="2:9" x14ac:dyDescent="0.25">
      <c r="B29" s="73" t="s">
        <v>89</v>
      </c>
      <c r="C29" s="73" t="s">
        <v>88</v>
      </c>
      <c r="D29" s="109">
        <v>0</v>
      </c>
      <c r="E29" s="114">
        <v>0</v>
      </c>
      <c r="F29" s="114">
        <v>0</v>
      </c>
    </row>
    <row r="30" spans="2:9" x14ac:dyDescent="0.25">
      <c r="B30" s="73" t="s">
        <v>87</v>
      </c>
      <c r="C30" s="73" t="s">
        <v>86</v>
      </c>
      <c r="D30" s="109">
        <v>0</v>
      </c>
      <c r="E30" s="112">
        <v>360176678.67000002</v>
      </c>
      <c r="F30" s="172">
        <f t="shared" si="0"/>
        <v>-360176678.67000002</v>
      </c>
    </row>
    <row r="31" spans="2:9" x14ac:dyDescent="0.25">
      <c r="B31" s="73" t="s">
        <v>85</v>
      </c>
      <c r="C31" s="73" t="s">
        <v>84</v>
      </c>
      <c r="D31" s="109">
        <v>0</v>
      </c>
      <c r="E31" s="112">
        <v>1404238486</v>
      </c>
      <c r="F31" s="172">
        <f t="shared" si="0"/>
        <v>-1404238486</v>
      </c>
    </row>
    <row r="32" spans="2:9" x14ac:dyDescent="0.25">
      <c r="B32" s="73" t="s">
        <v>83</v>
      </c>
      <c r="C32" s="73" t="s">
        <v>82</v>
      </c>
      <c r="D32" s="109">
        <v>0</v>
      </c>
      <c r="E32" s="112">
        <v>1128291384.6600001</v>
      </c>
      <c r="F32" s="172">
        <f t="shared" si="0"/>
        <v>-1128291384.6600001</v>
      </c>
    </row>
    <row r="33" spans="2:6" x14ac:dyDescent="0.25">
      <c r="B33" s="73" t="s">
        <v>81</v>
      </c>
      <c r="C33" s="73" t="s">
        <v>80</v>
      </c>
      <c r="D33" s="109">
        <v>0</v>
      </c>
      <c r="E33" s="112">
        <v>47260714</v>
      </c>
      <c r="F33" s="172">
        <f t="shared" si="0"/>
        <v>-47260714</v>
      </c>
    </row>
    <row r="34" spans="2:6" x14ac:dyDescent="0.25">
      <c r="B34" s="73" t="s">
        <v>79</v>
      </c>
      <c r="C34" s="73" t="s">
        <v>78</v>
      </c>
      <c r="D34" s="109">
        <v>0</v>
      </c>
      <c r="E34" s="112">
        <v>5148659.07</v>
      </c>
      <c r="F34" s="112">
        <f t="shared" si="0"/>
        <v>-5148659.07</v>
      </c>
    </row>
    <row r="35" spans="2:6" x14ac:dyDescent="0.25">
      <c r="B35" s="73" t="s">
        <v>77</v>
      </c>
      <c r="C35" s="73" t="s">
        <v>76</v>
      </c>
      <c r="D35" s="109">
        <v>0</v>
      </c>
      <c r="E35" s="112">
        <v>13860907.960000001</v>
      </c>
      <c r="F35" s="172">
        <f t="shared" si="0"/>
        <v>-13860907.960000001</v>
      </c>
    </row>
    <row r="36" spans="2:6" x14ac:dyDescent="0.25">
      <c r="B36" s="73" t="s">
        <v>75</v>
      </c>
      <c r="C36" s="73" t="s">
        <v>74</v>
      </c>
      <c r="D36" s="109">
        <v>0</v>
      </c>
      <c r="E36" s="114">
        <v>0</v>
      </c>
      <c r="F36" s="173">
        <f t="shared" si="0"/>
        <v>0</v>
      </c>
    </row>
    <row r="37" spans="2:6" x14ac:dyDescent="0.25">
      <c r="B37" s="74" t="s">
        <v>73</v>
      </c>
      <c r="C37" s="74" t="s">
        <v>72</v>
      </c>
      <c r="D37" s="110">
        <v>0</v>
      </c>
      <c r="E37" s="157">
        <v>304198248.31</v>
      </c>
      <c r="F37" s="172">
        <f t="shared" si="0"/>
        <v>-304198248.31</v>
      </c>
    </row>
    <row r="38" spans="2:6" x14ac:dyDescent="0.25">
      <c r="B38" s="75" t="s">
        <v>236</v>
      </c>
      <c r="C38" s="75" t="s">
        <v>236</v>
      </c>
      <c r="D38" s="71"/>
      <c r="E38" s="71"/>
      <c r="F38" s="154"/>
    </row>
    <row r="39" spans="2:6" x14ac:dyDescent="0.25">
      <c r="B39" s="68"/>
      <c r="C39" s="76" t="s">
        <v>71</v>
      </c>
      <c r="D39" s="123">
        <f>SUM(D26:D37)</f>
        <v>0</v>
      </c>
      <c r="E39" s="123">
        <f t="shared" ref="E39:F39" si="1">SUM(E26:E37)</f>
        <v>5805996800</v>
      </c>
      <c r="F39" s="155">
        <f t="shared" si="1"/>
        <v>-5805996800</v>
      </c>
    </row>
    <row r="40" spans="2:6" x14ac:dyDescent="0.25">
      <c r="B40" s="68"/>
      <c r="C40" s="77"/>
      <c r="D40" s="78"/>
      <c r="E40" s="78"/>
      <c r="F40" s="78"/>
    </row>
    <row r="41" spans="2:6" x14ac:dyDescent="0.25">
      <c r="B41" s="156" t="s">
        <v>234</v>
      </c>
      <c r="C41" s="80"/>
      <c r="D41" s="80"/>
      <c r="E41" s="80"/>
      <c r="F41" s="80"/>
    </row>
    <row r="42" spans="2:6" x14ac:dyDescent="0.25">
      <c r="B42" s="156"/>
      <c r="C42" s="80"/>
      <c r="D42" s="80"/>
      <c r="E42" s="80"/>
      <c r="F42" s="80"/>
    </row>
    <row r="43" spans="2:6" x14ac:dyDescent="0.25">
      <c r="B43" s="156"/>
      <c r="C43" s="80"/>
      <c r="D43" s="80"/>
      <c r="E43" s="80"/>
      <c r="F43" s="80"/>
    </row>
    <row r="44" spans="2:6" x14ac:dyDescent="0.25">
      <c r="B44" s="156"/>
      <c r="C44" s="80"/>
      <c r="D44" s="80"/>
      <c r="E44" s="80"/>
      <c r="F44" s="80"/>
    </row>
    <row r="45" spans="2:6" x14ac:dyDescent="0.25">
      <c r="B45" s="156"/>
      <c r="C45" s="80"/>
      <c r="D45" s="80"/>
      <c r="E45" s="80"/>
      <c r="F45" s="80"/>
    </row>
    <row r="46" spans="2:6" x14ac:dyDescent="0.25">
      <c r="B46" s="156"/>
      <c r="C46" s="80"/>
      <c r="D46" s="80"/>
      <c r="E46" s="80"/>
      <c r="F46" s="80"/>
    </row>
    <row r="47" spans="2:6" x14ac:dyDescent="0.25">
      <c r="B47" s="156"/>
      <c r="C47" s="80"/>
      <c r="D47" s="80"/>
      <c r="E47" s="80"/>
      <c r="F47" s="80"/>
    </row>
    <row r="48" spans="2:6" x14ac:dyDescent="0.25">
      <c r="B48" s="156"/>
      <c r="C48" s="80"/>
      <c r="D48" s="80"/>
      <c r="E48" s="80"/>
      <c r="F48" s="80"/>
    </row>
    <row r="49" spans="2:6" x14ac:dyDescent="0.25">
      <c r="B49" s="156"/>
      <c r="C49" s="80"/>
      <c r="D49" s="80"/>
      <c r="E49" s="80"/>
      <c r="F49" s="80"/>
    </row>
    <row r="50" spans="2:6" x14ac:dyDescent="0.25">
      <c r="B50" s="156"/>
      <c r="C50" s="80"/>
      <c r="D50" s="80"/>
      <c r="E50" s="80"/>
      <c r="F50" s="80"/>
    </row>
    <row r="51" spans="2:6" x14ac:dyDescent="0.25">
      <c r="B51" s="156"/>
      <c r="C51" s="80"/>
      <c r="D51" s="80"/>
      <c r="E51" s="80"/>
      <c r="F51" s="80"/>
    </row>
    <row r="52" spans="2:6" x14ac:dyDescent="0.25">
      <c r="B52" s="156"/>
      <c r="C52" s="80"/>
      <c r="D52" s="80"/>
      <c r="E52" s="80"/>
      <c r="F52" s="80"/>
    </row>
    <row r="53" spans="2:6" x14ac:dyDescent="0.25">
      <c r="B53" s="156"/>
      <c r="C53" s="80"/>
      <c r="D53" s="80"/>
      <c r="E53" s="80"/>
      <c r="F53" s="80"/>
    </row>
    <row r="54" spans="2:6" x14ac:dyDescent="0.25">
      <c r="B54" s="156"/>
      <c r="C54" s="80"/>
      <c r="D54" s="80"/>
      <c r="E54" s="80"/>
      <c r="F54" s="80"/>
    </row>
    <row r="55" spans="2:6" x14ac:dyDescent="0.25">
      <c r="B55" s="156"/>
      <c r="C55" s="80"/>
      <c r="D55" s="80"/>
      <c r="E55" s="80"/>
      <c r="F55" s="80"/>
    </row>
    <row r="56" spans="2:6" x14ac:dyDescent="0.25">
      <c r="B56" s="156"/>
      <c r="C56" s="80"/>
      <c r="D56" s="80"/>
      <c r="E56" s="80"/>
      <c r="F56" s="80"/>
    </row>
    <row r="57" spans="2:6" ht="30" customHeight="1" x14ac:dyDescent="0.25">
      <c r="B57" s="211" t="s">
        <v>120</v>
      </c>
      <c r="C57" s="211"/>
      <c r="D57" s="211"/>
      <c r="E57" s="211"/>
      <c r="F57" s="211"/>
    </row>
    <row r="58" spans="2:6" ht="18" customHeight="1" x14ac:dyDescent="0.25">
      <c r="B58" s="94"/>
      <c r="C58" s="94"/>
      <c r="D58" s="94"/>
      <c r="E58" s="94"/>
      <c r="F58" s="94"/>
    </row>
  </sheetData>
  <protectedRanges>
    <protectedRange sqref="B9:H9" name="Rango1_1"/>
  </protectedRanges>
  <mergeCells count="11">
    <mergeCell ref="C12:F12"/>
    <mergeCell ref="C14:F14"/>
    <mergeCell ref="C15:F15"/>
    <mergeCell ref="C24:F24"/>
    <mergeCell ref="B57:F57"/>
    <mergeCell ref="B2:F2"/>
    <mergeCell ref="B3:F3"/>
    <mergeCell ref="B5:F5"/>
    <mergeCell ref="B7:F7"/>
    <mergeCell ref="B11:C11"/>
    <mergeCell ref="B6:F6"/>
  </mergeCells>
  <printOptions horizontalCentered="1"/>
  <pageMargins left="0.31496062992125984" right="0.31496062992125984" top="0.35433070866141736" bottom="0.35433070866141736" header="0" footer="0"/>
  <pageSetup scale="75" orientation="portrait" horizontalDpi="360" verticalDpi="36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857F1-0E83-411B-B305-F2B051DBB788}">
  <dimension ref="A1"/>
  <sheetViews>
    <sheetView tabSelected="1" topLeftCell="A10" workbookViewId="0">
      <selection activeCell="O17" sqref="O17"/>
    </sheetView>
  </sheetViews>
  <sheetFormatPr baseColWidth="10" defaultRowHeight="15" x14ac:dyDescent="0.25"/>
  <sheetData/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8</xdr:col>
                <xdr:colOff>161925</xdr:colOff>
                <xdr:row>41</xdr:row>
                <xdr:rowOff>57150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showGridLines="0" zoomScale="120" zoomScaleNormal="120" zoomScaleSheetLayoutView="150" workbookViewId="0">
      <selection activeCell="E24" sqref="E24"/>
    </sheetView>
  </sheetViews>
  <sheetFormatPr baseColWidth="10" defaultRowHeight="15" x14ac:dyDescent="0.25"/>
  <cols>
    <col min="1" max="1" width="11.42578125" style="4"/>
    <col min="2" max="2" width="30" style="4" customWidth="1"/>
    <col min="3" max="3" width="16.85546875" style="4" customWidth="1"/>
    <col min="4" max="4" width="16.140625" style="4" customWidth="1"/>
    <col min="5" max="5" width="17.28515625" style="4" customWidth="1"/>
    <col min="6" max="6" width="12.42578125" style="4" customWidth="1"/>
    <col min="7" max="7" width="13.5703125" style="4" customWidth="1"/>
    <col min="8" max="16384" width="11.42578125" style="4"/>
  </cols>
  <sheetData>
    <row r="1" spans="1:8" x14ac:dyDescent="0.25">
      <c r="A1" s="1"/>
      <c r="B1" s="1"/>
      <c r="C1" s="1"/>
      <c r="D1" s="1"/>
      <c r="E1" s="2"/>
      <c r="F1" s="1"/>
      <c r="H1" s="14" t="s">
        <v>168</v>
      </c>
    </row>
    <row r="2" spans="1:8" x14ac:dyDescent="0.25">
      <c r="A2" s="174" t="s">
        <v>121</v>
      </c>
      <c r="B2" s="174"/>
      <c r="C2" s="174"/>
      <c r="D2" s="174"/>
      <c r="E2" s="174"/>
      <c r="F2" s="174"/>
      <c r="G2" s="174"/>
    </row>
    <row r="3" spans="1:8" ht="15.75" customHeight="1" x14ac:dyDescent="0.25">
      <c r="A3" s="174" t="s">
        <v>9</v>
      </c>
      <c r="B3" s="174"/>
      <c r="C3" s="174"/>
      <c r="D3" s="174"/>
      <c r="E3" s="174"/>
      <c r="F3" s="174"/>
      <c r="G3" s="174"/>
    </row>
    <row r="4" spans="1:8" x14ac:dyDescent="0.25">
      <c r="A4" s="174" t="s">
        <v>10</v>
      </c>
      <c r="B4" s="174"/>
      <c r="C4" s="174"/>
      <c r="D4" s="174"/>
      <c r="E4" s="174"/>
      <c r="F4" s="174"/>
      <c r="G4" s="174"/>
    </row>
    <row r="5" spans="1:8" x14ac:dyDescent="0.25">
      <c r="A5" s="176" t="s">
        <v>11</v>
      </c>
      <c r="B5" s="176"/>
      <c r="C5" s="176"/>
      <c r="D5" s="176"/>
      <c r="E5" s="176"/>
      <c r="F5" s="176"/>
      <c r="G5" s="176"/>
    </row>
    <row r="6" spans="1:8" x14ac:dyDescent="0.25">
      <c r="A6" s="176" t="s">
        <v>22</v>
      </c>
      <c r="B6" s="176"/>
      <c r="C6" s="176"/>
      <c r="D6" s="176"/>
      <c r="E6" s="176"/>
      <c r="F6" s="176"/>
      <c r="G6" s="176"/>
    </row>
    <row r="7" spans="1:8" x14ac:dyDescent="0.25">
      <c r="A7" s="176" t="s">
        <v>238</v>
      </c>
      <c r="B7" s="176"/>
      <c r="C7" s="176"/>
      <c r="D7" s="176"/>
      <c r="E7" s="176"/>
      <c r="F7" s="176"/>
      <c r="G7" s="176"/>
    </row>
    <row r="8" spans="1:8" x14ac:dyDescent="0.25">
      <c r="A8" s="177" t="s">
        <v>23</v>
      </c>
      <c r="B8" s="177"/>
      <c r="C8" s="48"/>
      <c r="D8" s="48"/>
      <c r="E8" s="48"/>
      <c r="F8" s="44"/>
      <c r="G8" s="44"/>
    </row>
    <row r="9" spans="1:8" ht="24" customHeight="1" x14ac:dyDescent="0.25">
      <c r="A9" s="185" t="s">
        <v>13</v>
      </c>
      <c r="B9" s="185" t="s">
        <v>14</v>
      </c>
      <c r="C9" s="182" t="s">
        <v>16</v>
      </c>
      <c r="D9" s="183" t="s">
        <v>24</v>
      </c>
      <c r="E9" s="184"/>
      <c r="F9" s="183" t="s">
        <v>25</v>
      </c>
      <c r="G9" s="184"/>
    </row>
    <row r="10" spans="1:8" ht="24" x14ac:dyDescent="0.25">
      <c r="A10" s="185"/>
      <c r="B10" s="185"/>
      <c r="C10" s="182"/>
      <c r="D10" s="162" t="s">
        <v>241</v>
      </c>
      <c r="E10" s="162" t="s">
        <v>242</v>
      </c>
      <c r="F10" s="162" t="s">
        <v>15</v>
      </c>
      <c r="G10" s="162" t="s">
        <v>26</v>
      </c>
    </row>
    <row r="11" spans="1:8" ht="36" x14ac:dyDescent="0.25">
      <c r="A11" s="124">
        <v>1131</v>
      </c>
      <c r="B11" s="40" t="s">
        <v>126</v>
      </c>
      <c r="C11" s="49"/>
      <c r="D11" s="112">
        <v>13802310.630000001</v>
      </c>
      <c r="E11" s="112">
        <v>10122682.960000001</v>
      </c>
      <c r="F11" s="39"/>
      <c r="G11" s="39"/>
    </row>
    <row r="12" spans="1:8" ht="24" x14ac:dyDescent="0.25">
      <c r="A12" s="100">
        <v>1132</v>
      </c>
      <c r="B12" s="43" t="s">
        <v>127</v>
      </c>
      <c r="C12" s="41"/>
      <c r="D12" s="112">
        <v>84798.5</v>
      </c>
      <c r="E12" s="113">
        <v>58200</v>
      </c>
      <c r="F12" s="39"/>
      <c r="G12" s="39"/>
    </row>
    <row r="13" spans="1:8" x14ac:dyDescent="0.25">
      <c r="A13" s="100">
        <v>1122</v>
      </c>
      <c r="B13" s="43" t="s">
        <v>128</v>
      </c>
      <c r="C13" s="41"/>
      <c r="D13" s="112">
        <v>778695.69</v>
      </c>
      <c r="E13" s="112">
        <v>778695.69</v>
      </c>
      <c r="F13" s="39"/>
      <c r="G13" s="39"/>
    </row>
    <row r="14" spans="1:8" ht="24" x14ac:dyDescent="0.25">
      <c r="A14" s="100">
        <v>1123</v>
      </c>
      <c r="B14" s="43" t="s">
        <v>185</v>
      </c>
      <c r="C14" s="41"/>
      <c r="D14" s="112">
        <v>28873115.149999999</v>
      </c>
      <c r="E14" s="113">
        <v>24203878.140000001</v>
      </c>
      <c r="F14" s="39"/>
      <c r="G14" s="39"/>
    </row>
    <row r="15" spans="1:8" ht="24" x14ac:dyDescent="0.25">
      <c r="A15" s="100">
        <v>1124</v>
      </c>
      <c r="B15" s="43" t="s">
        <v>23</v>
      </c>
      <c r="C15" s="41"/>
      <c r="D15" s="114">
        <v>0</v>
      </c>
      <c r="E15" s="115">
        <v>0</v>
      </c>
      <c r="F15" s="39"/>
      <c r="G15" s="39"/>
    </row>
    <row r="16" spans="1:8" x14ac:dyDescent="0.25">
      <c r="A16" s="39"/>
      <c r="B16" s="116" t="s">
        <v>6</v>
      </c>
      <c r="C16" s="117">
        <f>SUM(C11:C15)</f>
        <v>0</v>
      </c>
      <c r="D16" s="120">
        <f>SUM(D11:D15)</f>
        <v>43538919.969999999</v>
      </c>
      <c r="E16" s="121">
        <f>SUM(E11:E15)</f>
        <v>35163456.789999999</v>
      </c>
      <c r="F16" s="39"/>
      <c r="G16" s="39"/>
    </row>
    <row r="17" spans="1:7" x14ac:dyDescent="0.25">
      <c r="A17" s="156" t="s">
        <v>234</v>
      </c>
      <c r="B17" s="9"/>
      <c r="C17" s="7"/>
      <c r="D17" s="10"/>
      <c r="E17" s="10"/>
      <c r="F17" s="1"/>
      <c r="G17" s="1"/>
    </row>
    <row r="18" spans="1:7" x14ac:dyDescent="0.25">
      <c r="A18" s="1"/>
      <c r="B18" s="9"/>
      <c r="C18" s="7"/>
      <c r="D18" s="10"/>
      <c r="E18" s="10"/>
      <c r="F18" s="1"/>
      <c r="G18" s="1"/>
    </row>
    <row r="19" spans="1:7" x14ac:dyDescent="0.25">
      <c r="A19" s="79"/>
      <c r="B19" s="9"/>
      <c r="C19" s="7"/>
      <c r="D19" s="7"/>
      <c r="E19" s="7"/>
      <c r="F19" s="1"/>
      <c r="G19" s="1"/>
    </row>
    <row r="20" spans="1:7" x14ac:dyDescent="0.25">
      <c r="A20" s="1"/>
      <c r="B20" s="9"/>
      <c r="C20" s="7"/>
      <c r="D20" s="7"/>
      <c r="E20" s="7"/>
      <c r="F20" s="1"/>
      <c r="G20" s="1"/>
    </row>
    <row r="21" spans="1:7" x14ac:dyDescent="0.25">
      <c r="A21" s="1"/>
      <c r="B21" s="9"/>
      <c r="C21" s="7"/>
      <c r="D21" s="7"/>
      <c r="E21" s="7"/>
      <c r="F21" s="1"/>
      <c r="G21" s="1"/>
    </row>
    <row r="22" spans="1:7" x14ac:dyDescent="0.25">
      <c r="A22" s="1"/>
      <c r="B22" s="9"/>
      <c r="C22" s="7"/>
      <c r="D22" s="7"/>
      <c r="E22" s="7"/>
      <c r="F22" s="1"/>
      <c r="G22" s="1"/>
    </row>
    <row r="23" spans="1:7" x14ac:dyDescent="0.25">
      <c r="A23" s="1"/>
      <c r="B23" s="9"/>
      <c r="C23" s="7"/>
      <c r="D23" s="7"/>
      <c r="E23" s="7"/>
      <c r="F23" s="1"/>
      <c r="G23" s="1"/>
    </row>
    <row r="24" spans="1:7" x14ac:dyDescent="0.25">
      <c r="A24" s="1"/>
      <c r="B24" s="9"/>
      <c r="C24" s="7"/>
      <c r="D24" s="7"/>
      <c r="E24" s="7"/>
      <c r="F24" s="1"/>
      <c r="G24" s="1"/>
    </row>
    <row r="25" spans="1:7" x14ac:dyDescent="0.25">
      <c r="A25" s="1"/>
      <c r="B25" s="9"/>
      <c r="C25" s="7"/>
      <c r="D25" s="7"/>
      <c r="E25" s="7"/>
      <c r="F25" s="1"/>
      <c r="G25" s="1"/>
    </row>
    <row r="26" spans="1:7" x14ac:dyDescent="0.25">
      <c r="A26" s="1"/>
      <c r="B26" s="9"/>
      <c r="C26" s="7"/>
      <c r="D26" s="7"/>
      <c r="E26" s="7"/>
      <c r="F26" s="1"/>
      <c r="G26" s="1"/>
    </row>
    <row r="27" spans="1:7" x14ac:dyDescent="0.25">
      <c r="A27" s="1"/>
      <c r="B27" s="9"/>
      <c r="C27" s="7"/>
      <c r="D27" s="7"/>
      <c r="E27" s="7"/>
      <c r="F27" s="1"/>
      <c r="G27" s="1"/>
    </row>
  </sheetData>
  <protectedRanges>
    <protectedRange sqref="B11:D18" name="Rango1_1"/>
  </protectedRanges>
  <mergeCells count="12">
    <mergeCell ref="F9:G9"/>
    <mergeCell ref="A8:B8"/>
    <mergeCell ref="A7:G7"/>
    <mergeCell ref="A2:G2"/>
    <mergeCell ref="A3:G3"/>
    <mergeCell ref="A4:G4"/>
    <mergeCell ref="A5:G5"/>
    <mergeCell ref="A6:G6"/>
    <mergeCell ref="A9:A10"/>
    <mergeCell ref="B9:B10"/>
    <mergeCell ref="C9:C10"/>
    <mergeCell ref="D9:E9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showGridLines="0" zoomScaleNormal="100" zoomScaleSheetLayoutView="100" workbookViewId="0">
      <selection activeCell="D22" sqref="D22"/>
    </sheetView>
  </sheetViews>
  <sheetFormatPr baseColWidth="10" defaultRowHeight="15" x14ac:dyDescent="0.25"/>
  <cols>
    <col min="1" max="1" width="11.42578125" style="4"/>
    <col min="2" max="2" width="31.28515625" style="4" customWidth="1"/>
    <col min="3" max="3" width="17" style="4" customWidth="1"/>
    <col min="4" max="4" width="18.42578125" style="4" customWidth="1"/>
    <col min="5" max="5" width="17.5703125" style="4" customWidth="1"/>
    <col min="6" max="6" width="16" style="4" customWidth="1"/>
    <col min="7" max="7" width="16.28515625" style="4" customWidth="1"/>
    <col min="8" max="16384" width="11.42578125" style="4"/>
  </cols>
  <sheetData>
    <row r="1" spans="1:7" x14ac:dyDescent="0.25">
      <c r="A1" s="1"/>
      <c r="B1" s="1"/>
      <c r="C1" s="1"/>
      <c r="D1" s="1"/>
      <c r="E1" s="2"/>
      <c r="F1" s="2"/>
      <c r="G1" s="3" t="s">
        <v>169</v>
      </c>
    </row>
    <row r="2" spans="1:7" x14ac:dyDescent="0.25">
      <c r="A2" s="174" t="s">
        <v>125</v>
      </c>
      <c r="B2" s="174"/>
      <c r="C2" s="174"/>
      <c r="D2" s="174"/>
      <c r="E2" s="174"/>
      <c r="F2" s="174"/>
      <c r="G2" s="174"/>
    </row>
    <row r="3" spans="1:7" ht="15.75" customHeight="1" x14ac:dyDescent="0.25">
      <c r="A3" s="174" t="s">
        <v>9</v>
      </c>
      <c r="B3" s="174"/>
      <c r="C3" s="174"/>
      <c r="D3" s="174"/>
      <c r="E3" s="174"/>
      <c r="F3" s="174"/>
      <c r="G3" s="174"/>
    </row>
    <row r="4" spans="1:7" x14ac:dyDescent="0.25">
      <c r="A4" s="174" t="s">
        <v>10</v>
      </c>
      <c r="B4" s="174"/>
      <c r="C4" s="174"/>
      <c r="D4" s="174"/>
      <c r="E4" s="174"/>
      <c r="F4" s="174"/>
      <c r="G4" s="174"/>
    </row>
    <row r="5" spans="1:7" x14ac:dyDescent="0.25">
      <c r="A5" s="176" t="s">
        <v>11</v>
      </c>
      <c r="B5" s="176"/>
      <c r="C5" s="176"/>
      <c r="D5" s="176"/>
      <c r="E5" s="176"/>
      <c r="F5" s="176"/>
      <c r="G5" s="176"/>
    </row>
    <row r="6" spans="1:7" x14ac:dyDescent="0.25">
      <c r="A6" s="186" t="s">
        <v>27</v>
      </c>
      <c r="B6" s="186"/>
      <c r="C6" s="186"/>
      <c r="D6" s="186"/>
      <c r="E6" s="186"/>
      <c r="F6" s="186"/>
      <c r="G6" s="186"/>
    </row>
    <row r="7" spans="1:7" x14ac:dyDescent="0.25">
      <c r="A7" s="176" t="s">
        <v>238</v>
      </c>
      <c r="B7" s="176"/>
      <c r="C7" s="176"/>
      <c r="D7" s="176"/>
      <c r="E7" s="176"/>
      <c r="F7" s="176"/>
      <c r="G7" s="176"/>
    </row>
    <row r="8" spans="1:7" x14ac:dyDescent="0.25">
      <c r="A8" s="50" t="s">
        <v>28</v>
      </c>
      <c r="B8" s="50"/>
      <c r="C8" s="48"/>
      <c r="D8" s="48"/>
      <c r="E8" s="48"/>
      <c r="F8" s="44"/>
      <c r="G8" s="44"/>
    </row>
    <row r="9" spans="1:7" ht="24" x14ac:dyDescent="0.25">
      <c r="A9" s="158" t="s">
        <v>13</v>
      </c>
      <c r="B9" s="159" t="s">
        <v>14</v>
      </c>
      <c r="C9" s="160" t="s">
        <v>16</v>
      </c>
      <c r="D9" s="160" t="s">
        <v>15</v>
      </c>
      <c r="E9" s="160" t="s">
        <v>29</v>
      </c>
      <c r="F9" s="160" t="s">
        <v>30</v>
      </c>
      <c r="G9" s="160" t="s">
        <v>31</v>
      </c>
    </row>
    <row r="10" spans="1:7" ht="24" x14ac:dyDescent="0.25">
      <c r="A10" s="101">
        <v>1213</v>
      </c>
      <c r="B10" s="95" t="s">
        <v>28</v>
      </c>
      <c r="C10" s="46">
        <v>0</v>
      </c>
      <c r="D10" s="51"/>
      <c r="E10" s="51"/>
      <c r="F10" s="51"/>
      <c r="G10" s="39"/>
    </row>
    <row r="11" spans="1:7" x14ac:dyDescent="0.25">
      <c r="A11" s="39"/>
      <c r="B11" s="43"/>
      <c r="C11" s="46"/>
      <c r="D11" s="51"/>
      <c r="E11" s="51"/>
      <c r="F11" s="51"/>
      <c r="G11" s="39"/>
    </row>
    <row r="12" spans="1:7" x14ac:dyDescent="0.25">
      <c r="A12" s="39"/>
      <c r="B12" s="43"/>
      <c r="C12" s="46"/>
      <c r="D12" s="51"/>
      <c r="E12" s="51"/>
      <c r="F12" s="51"/>
      <c r="G12" s="39"/>
    </row>
    <row r="13" spans="1:7" x14ac:dyDescent="0.25">
      <c r="A13" s="39"/>
      <c r="B13" s="43"/>
      <c r="C13" s="46"/>
      <c r="D13" s="51"/>
      <c r="E13" s="51"/>
      <c r="F13" s="51"/>
      <c r="G13" s="39"/>
    </row>
    <row r="14" spans="1:7" x14ac:dyDescent="0.25">
      <c r="A14" s="39"/>
      <c r="B14" s="104" t="s">
        <v>32</v>
      </c>
      <c r="C14" s="57">
        <f>SUM(C10:C13)</f>
        <v>0</v>
      </c>
      <c r="D14" s="51"/>
      <c r="E14" s="51"/>
      <c r="F14" s="51"/>
      <c r="G14" s="39"/>
    </row>
    <row r="15" spans="1:7" x14ac:dyDescent="0.25">
      <c r="A15" s="156" t="s">
        <v>234</v>
      </c>
      <c r="B15" s="9"/>
      <c r="C15" s="7"/>
      <c r="D15" s="10"/>
      <c r="E15" s="10"/>
      <c r="F15" s="10"/>
      <c r="G15" s="1"/>
    </row>
    <row r="17" spans="1:7" x14ac:dyDescent="0.25">
      <c r="A17" s="79"/>
      <c r="B17" s="9"/>
      <c r="C17" s="7"/>
      <c r="D17" s="7"/>
      <c r="E17" s="7"/>
      <c r="F17" s="1"/>
      <c r="G17" s="1"/>
    </row>
    <row r="18" spans="1:7" x14ac:dyDescent="0.25">
      <c r="A18" s="1"/>
      <c r="B18" s="9"/>
      <c r="C18" s="7"/>
      <c r="D18" s="7"/>
      <c r="E18" s="7"/>
      <c r="F18" s="1"/>
      <c r="G18" s="1"/>
    </row>
    <row r="19" spans="1:7" x14ac:dyDescent="0.25">
      <c r="A19" s="1"/>
      <c r="B19" s="9"/>
      <c r="C19" s="7"/>
      <c r="D19" s="7"/>
      <c r="E19" s="7"/>
      <c r="F19" s="1"/>
      <c r="G19" s="1"/>
    </row>
    <row r="20" spans="1:7" x14ac:dyDescent="0.25">
      <c r="A20" s="1"/>
      <c r="B20" s="9"/>
      <c r="C20" s="7"/>
      <c r="D20" s="7"/>
      <c r="E20" s="7"/>
      <c r="F20" s="1"/>
      <c r="G20" s="1"/>
    </row>
    <row r="21" spans="1:7" x14ac:dyDescent="0.25">
      <c r="A21" s="1"/>
      <c r="B21" s="9"/>
      <c r="C21" s="7"/>
      <c r="D21" s="7"/>
      <c r="E21" s="7"/>
      <c r="F21" s="1"/>
      <c r="G21" s="1"/>
    </row>
    <row r="22" spans="1:7" x14ac:dyDescent="0.25">
      <c r="A22" s="1"/>
      <c r="B22" s="9"/>
      <c r="C22" s="7"/>
      <c r="D22" s="7"/>
      <c r="E22" s="7"/>
      <c r="F22" s="1"/>
      <c r="G22" s="1"/>
    </row>
    <row r="23" spans="1:7" x14ac:dyDescent="0.25">
      <c r="A23" s="1"/>
      <c r="B23" s="9"/>
      <c r="C23" s="7"/>
      <c r="D23" s="7"/>
      <c r="E23" s="7"/>
      <c r="F23" s="1"/>
      <c r="G23" s="1"/>
    </row>
    <row r="24" spans="1:7" x14ac:dyDescent="0.25">
      <c r="A24" s="1"/>
      <c r="B24" s="9"/>
      <c r="C24" s="7"/>
      <c r="D24" s="7"/>
      <c r="E24" s="7"/>
      <c r="F24" s="1"/>
      <c r="G24" s="1"/>
    </row>
    <row r="25" spans="1:7" x14ac:dyDescent="0.25">
      <c r="A25" s="1"/>
      <c r="B25" s="9"/>
      <c r="C25" s="7"/>
      <c r="D25" s="7"/>
      <c r="E25" s="7"/>
      <c r="F25" s="1"/>
      <c r="G25" s="1"/>
    </row>
  </sheetData>
  <protectedRanges>
    <protectedRange sqref="C10:D10 B11:D15" name="Rango1_1"/>
  </protectedRanges>
  <mergeCells count="6">
    <mergeCell ref="A7:G7"/>
    <mergeCell ref="A2:G2"/>
    <mergeCell ref="A3:G3"/>
    <mergeCell ref="A4:G4"/>
    <mergeCell ref="A5:G5"/>
    <mergeCell ref="A6:G6"/>
  </mergeCells>
  <pageMargins left="1.4960629921259843" right="0.70866141732283472" top="0.74803149606299213" bottom="0.74803149606299213" header="0.31496062992125984" footer="0.31496062992125984"/>
  <pageSetup scale="80"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"/>
  <sheetViews>
    <sheetView showGridLines="0" view="pageBreakPreview" zoomScaleNormal="100" zoomScaleSheetLayoutView="100" workbookViewId="0">
      <selection activeCell="K18" sqref="K18"/>
    </sheetView>
  </sheetViews>
  <sheetFormatPr baseColWidth="10" defaultRowHeight="15" x14ac:dyDescent="0.25"/>
  <cols>
    <col min="1" max="1" width="11.42578125" style="4"/>
    <col min="2" max="2" width="38.7109375" style="4" customWidth="1"/>
    <col min="3" max="3" width="19.5703125" style="4" customWidth="1"/>
    <col min="4" max="4" width="20" style="4" customWidth="1"/>
    <col min="5" max="5" width="25.28515625" style="4" customWidth="1"/>
    <col min="6" max="16384" width="11.42578125" style="4"/>
  </cols>
  <sheetData>
    <row r="1" spans="1:7" x14ac:dyDescent="0.25">
      <c r="A1" s="1"/>
      <c r="B1" s="1"/>
      <c r="C1" s="1"/>
      <c r="D1" s="1"/>
      <c r="F1" s="3" t="s">
        <v>170</v>
      </c>
    </row>
    <row r="2" spans="1:7" x14ac:dyDescent="0.25">
      <c r="A2" s="174" t="s">
        <v>121</v>
      </c>
      <c r="B2" s="174"/>
      <c r="C2" s="174"/>
      <c r="D2" s="174"/>
      <c r="E2" s="174"/>
    </row>
    <row r="3" spans="1:7" ht="15.75" customHeight="1" x14ac:dyDescent="0.25">
      <c r="A3" s="174" t="s">
        <v>9</v>
      </c>
      <c r="B3" s="174"/>
      <c r="C3" s="174"/>
      <c r="D3" s="174"/>
      <c r="E3" s="174"/>
    </row>
    <row r="4" spans="1:7" x14ac:dyDescent="0.25">
      <c r="A4" s="174" t="s">
        <v>10</v>
      </c>
      <c r="B4" s="174"/>
      <c r="C4" s="174"/>
      <c r="D4" s="174"/>
      <c r="E4" s="174"/>
    </row>
    <row r="5" spans="1:7" x14ac:dyDescent="0.25">
      <c r="A5" s="176" t="s">
        <v>11</v>
      </c>
      <c r="B5" s="176"/>
      <c r="C5" s="176"/>
      <c r="D5" s="176"/>
      <c r="E5" s="176"/>
    </row>
    <row r="6" spans="1:7" x14ac:dyDescent="0.25">
      <c r="A6" s="176" t="s">
        <v>33</v>
      </c>
      <c r="B6" s="176"/>
      <c r="C6" s="176"/>
      <c r="D6" s="176"/>
      <c r="E6" s="176"/>
    </row>
    <row r="7" spans="1:7" x14ac:dyDescent="0.25">
      <c r="A7" s="174" t="s">
        <v>238</v>
      </c>
      <c r="B7" s="174"/>
      <c r="C7" s="174"/>
      <c r="D7" s="174"/>
      <c r="E7" s="174"/>
      <c r="F7" s="82"/>
      <c r="G7" s="82"/>
    </row>
    <row r="8" spans="1:7" x14ac:dyDescent="0.25">
      <c r="A8" s="177" t="s">
        <v>34</v>
      </c>
      <c r="B8" s="177"/>
      <c r="C8" s="48"/>
      <c r="D8" s="48"/>
      <c r="E8" s="48"/>
    </row>
    <row r="9" spans="1:7" ht="21.75" customHeight="1" x14ac:dyDescent="0.25">
      <c r="A9" s="158" t="s">
        <v>13</v>
      </c>
      <c r="B9" s="159" t="s">
        <v>14</v>
      </c>
      <c r="C9" s="160" t="s">
        <v>16</v>
      </c>
      <c r="D9" s="160" t="s">
        <v>15</v>
      </c>
      <c r="E9" s="160" t="s">
        <v>35</v>
      </c>
    </row>
    <row r="10" spans="1:7" x14ac:dyDescent="0.25">
      <c r="A10" s="39">
        <v>1214</v>
      </c>
      <c r="B10" s="40" t="s">
        <v>34</v>
      </c>
      <c r="C10" s="46">
        <v>0</v>
      </c>
      <c r="D10" s="51"/>
      <c r="E10" s="51"/>
    </row>
    <row r="11" spans="1:7" x14ac:dyDescent="0.25">
      <c r="A11" s="39"/>
      <c r="B11" s="43"/>
      <c r="C11" s="46"/>
      <c r="D11" s="51"/>
      <c r="E11" s="51"/>
    </row>
    <row r="12" spans="1:7" x14ac:dyDescent="0.25">
      <c r="A12" s="39"/>
      <c r="B12" s="43"/>
      <c r="C12" s="46"/>
      <c r="D12" s="51"/>
      <c r="E12" s="51"/>
    </row>
    <row r="13" spans="1:7" x14ac:dyDescent="0.25">
      <c r="A13" s="39"/>
      <c r="B13" s="43"/>
      <c r="C13" s="46"/>
      <c r="D13" s="51"/>
      <c r="E13" s="51"/>
    </row>
    <row r="14" spans="1:7" x14ac:dyDescent="0.25">
      <c r="A14" s="39"/>
      <c r="B14" s="122" t="s">
        <v>6</v>
      </c>
      <c r="C14" s="57">
        <f>SUM(C10:C13)</f>
        <v>0</v>
      </c>
      <c r="D14" s="51"/>
      <c r="E14" s="51"/>
    </row>
    <row r="15" spans="1:7" x14ac:dyDescent="0.25">
      <c r="A15" s="156" t="s">
        <v>234</v>
      </c>
      <c r="B15" s="87"/>
      <c r="C15" s="87"/>
      <c r="D15" s="87"/>
      <c r="E15" s="87"/>
    </row>
    <row r="16" spans="1:7" x14ac:dyDescent="0.25">
      <c r="A16" s="11"/>
      <c r="B16" s="15"/>
      <c r="C16" s="15"/>
      <c r="D16" s="11"/>
      <c r="E16" s="11"/>
    </row>
    <row r="17" spans="1:7" x14ac:dyDescent="0.25">
      <c r="A17" s="79"/>
      <c r="B17" s="9"/>
      <c r="C17" s="7"/>
      <c r="D17" s="7"/>
      <c r="E17" s="7"/>
      <c r="F17" s="1"/>
      <c r="G17" s="1"/>
    </row>
    <row r="18" spans="1:7" x14ac:dyDescent="0.25">
      <c r="A18" s="1"/>
      <c r="B18" s="9"/>
      <c r="C18" s="7"/>
      <c r="D18" s="7"/>
      <c r="E18" s="7"/>
      <c r="F18" s="1"/>
      <c r="G18" s="1"/>
    </row>
    <row r="19" spans="1:7" x14ac:dyDescent="0.25">
      <c r="A19" s="1"/>
      <c r="B19" s="9"/>
      <c r="C19" s="7"/>
      <c r="D19" s="7"/>
      <c r="E19" s="7"/>
      <c r="F19" s="1"/>
      <c r="G19" s="1"/>
    </row>
    <row r="20" spans="1:7" x14ac:dyDescent="0.25">
      <c r="A20" s="1"/>
      <c r="B20" s="9"/>
      <c r="C20" s="7"/>
      <c r="D20" s="7"/>
      <c r="E20" s="7"/>
      <c r="F20" s="1"/>
      <c r="G20" s="1"/>
    </row>
    <row r="21" spans="1:7" x14ac:dyDescent="0.25">
      <c r="A21" s="1"/>
      <c r="B21" s="9"/>
      <c r="C21" s="7"/>
      <c r="D21" s="7"/>
      <c r="E21" s="7"/>
      <c r="F21" s="1"/>
      <c r="G21" s="1"/>
    </row>
    <row r="22" spans="1:7" x14ac:dyDescent="0.25">
      <c r="A22" s="1"/>
      <c r="B22" s="9"/>
      <c r="C22" s="7"/>
      <c r="D22" s="7"/>
      <c r="E22" s="7"/>
      <c r="F22" s="1"/>
      <c r="G22" s="1"/>
    </row>
    <row r="23" spans="1:7" x14ac:dyDescent="0.25">
      <c r="A23" s="1"/>
      <c r="B23" s="9"/>
      <c r="C23" s="7"/>
      <c r="D23" s="7"/>
      <c r="E23" s="7"/>
      <c r="F23" s="1"/>
      <c r="G23" s="1"/>
    </row>
    <row r="24" spans="1:7" x14ac:dyDescent="0.25">
      <c r="A24" s="1"/>
      <c r="B24" s="9"/>
      <c r="C24" s="7"/>
      <c r="D24" s="7"/>
      <c r="E24" s="7"/>
      <c r="F24" s="1"/>
      <c r="G24" s="1"/>
    </row>
    <row r="25" spans="1:7" x14ac:dyDescent="0.25">
      <c r="A25" s="1"/>
      <c r="B25" s="9"/>
      <c r="C25" s="7"/>
      <c r="D25" s="7"/>
      <c r="E25" s="7"/>
      <c r="F25" s="1"/>
      <c r="G25" s="1"/>
    </row>
  </sheetData>
  <protectedRanges>
    <protectedRange sqref="B11:D14 D10" name="Rango1_1"/>
  </protectedRanges>
  <mergeCells count="7">
    <mergeCell ref="A8:B8"/>
    <mergeCell ref="A2:E2"/>
    <mergeCell ref="A3:E3"/>
    <mergeCell ref="A4:E4"/>
    <mergeCell ref="A5:E5"/>
    <mergeCell ref="A6:E6"/>
    <mergeCell ref="A7:E7"/>
  </mergeCells>
  <pageMargins left="1.4960629921259843" right="0.70866141732283472" top="0.74803149606299213" bottom="0.74803149606299213" header="0.31496062992125984" footer="0.31496062992125984"/>
  <pageSetup scale="80" orientation="landscape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1"/>
  <sheetViews>
    <sheetView showGridLines="0" topLeftCell="A31" zoomScaleNormal="100" zoomScaleSheetLayoutView="96" workbookViewId="0">
      <selection activeCell="K45" sqref="K45"/>
    </sheetView>
  </sheetViews>
  <sheetFormatPr baseColWidth="10" defaultRowHeight="15" x14ac:dyDescent="0.25"/>
  <cols>
    <col min="1" max="1" width="11.42578125" style="4"/>
    <col min="2" max="2" width="52.140625" style="4" customWidth="1"/>
    <col min="3" max="3" width="20.42578125" style="4" customWidth="1"/>
    <col min="4" max="4" width="18.7109375" style="4" customWidth="1"/>
    <col min="5" max="5" width="17.42578125" style="4" customWidth="1"/>
    <col min="6" max="6" width="18.28515625" style="4" customWidth="1"/>
    <col min="7" max="7" width="11.42578125" style="4" hidden="1" customWidth="1"/>
    <col min="8" max="8" width="0.28515625" style="4" customWidth="1"/>
    <col min="9" max="16384" width="11.42578125" style="4"/>
  </cols>
  <sheetData>
    <row r="1" spans="1:6" x14ac:dyDescent="0.25">
      <c r="A1" s="81"/>
      <c r="B1" s="81"/>
      <c r="C1" s="81"/>
      <c r="D1" s="81"/>
      <c r="E1" s="2"/>
      <c r="F1" s="3" t="s">
        <v>171</v>
      </c>
    </row>
    <row r="2" spans="1:6" x14ac:dyDescent="0.25">
      <c r="A2" s="174" t="s">
        <v>121</v>
      </c>
      <c r="B2" s="174"/>
      <c r="C2" s="174"/>
      <c r="D2" s="174"/>
      <c r="E2" s="174"/>
      <c r="F2" s="174"/>
    </row>
    <row r="3" spans="1:6" ht="15.75" customHeight="1" x14ac:dyDescent="0.25">
      <c r="A3" s="174" t="s">
        <v>9</v>
      </c>
      <c r="B3" s="174"/>
      <c r="C3" s="174"/>
      <c r="D3" s="174"/>
      <c r="E3" s="174"/>
      <c r="F3" s="174"/>
    </row>
    <row r="4" spans="1:6" x14ac:dyDescent="0.25">
      <c r="A4" s="174" t="s">
        <v>10</v>
      </c>
      <c r="B4" s="174"/>
      <c r="C4" s="174"/>
      <c r="D4" s="174"/>
      <c r="E4" s="174"/>
      <c r="F4" s="174"/>
    </row>
    <row r="5" spans="1:6" x14ac:dyDescent="0.25">
      <c r="A5" s="176" t="s">
        <v>11</v>
      </c>
      <c r="B5" s="176"/>
      <c r="C5" s="176"/>
      <c r="D5" s="176"/>
      <c r="E5" s="176"/>
      <c r="F5" s="176"/>
    </row>
    <row r="6" spans="1:6" x14ac:dyDescent="0.25">
      <c r="A6" s="176" t="s">
        <v>36</v>
      </c>
      <c r="B6" s="176"/>
      <c r="C6" s="176"/>
      <c r="D6" s="176"/>
      <c r="E6" s="176"/>
      <c r="F6" s="176"/>
    </row>
    <row r="7" spans="1:6" x14ac:dyDescent="0.25">
      <c r="A7" s="176" t="s">
        <v>238</v>
      </c>
      <c r="B7" s="176"/>
      <c r="C7" s="176"/>
      <c r="D7" s="176"/>
      <c r="E7" s="176"/>
      <c r="F7" s="176"/>
    </row>
    <row r="8" spans="1:6" x14ac:dyDescent="0.25">
      <c r="A8" s="1"/>
      <c r="B8" s="1"/>
      <c r="C8" s="1"/>
      <c r="D8" s="1"/>
      <c r="E8" s="16"/>
      <c r="F8" s="1"/>
    </row>
    <row r="9" spans="1:6" x14ac:dyDescent="0.25">
      <c r="A9" s="52" t="s">
        <v>37</v>
      </c>
      <c r="B9" s="44"/>
      <c r="C9" s="44"/>
      <c r="D9" s="44"/>
      <c r="E9" s="53"/>
      <c r="F9" s="44"/>
    </row>
    <row r="10" spans="1:6" x14ac:dyDescent="0.25">
      <c r="A10" s="158" t="s">
        <v>13</v>
      </c>
      <c r="B10" s="158" t="s">
        <v>38</v>
      </c>
      <c r="C10" s="158" t="s">
        <v>39</v>
      </c>
      <c r="D10" s="158" t="s">
        <v>40</v>
      </c>
      <c r="E10" s="160" t="s">
        <v>41</v>
      </c>
      <c r="F10" s="160" t="s">
        <v>42</v>
      </c>
    </row>
    <row r="11" spans="1:6" x14ac:dyDescent="0.25">
      <c r="A11" s="39" t="s">
        <v>186</v>
      </c>
      <c r="B11" s="132" t="s">
        <v>192</v>
      </c>
      <c r="C11" s="138">
        <v>0</v>
      </c>
      <c r="D11" s="140">
        <v>0</v>
      </c>
      <c r="E11" s="137" t="s">
        <v>220</v>
      </c>
      <c r="F11" s="139"/>
    </row>
    <row r="12" spans="1:6" x14ac:dyDescent="0.25">
      <c r="A12" s="132" t="s">
        <v>187</v>
      </c>
      <c r="B12" s="132" t="s">
        <v>193</v>
      </c>
      <c r="C12" s="140">
        <v>0</v>
      </c>
      <c r="D12" s="140">
        <v>0</v>
      </c>
      <c r="E12" s="137" t="s">
        <v>220</v>
      </c>
      <c r="F12" s="139"/>
    </row>
    <row r="13" spans="1:6" x14ac:dyDescent="0.25">
      <c r="A13" s="132" t="s">
        <v>188</v>
      </c>
      <c r="B13" s="132" t="s">
        <v>194</v>
      </c>
      <c r="C13" s="140">
        <v>0</v>
      </c>
      <c r="D13" s="140">
        <v>0</v>
      </c>
      <c r="E13" s="137" t="s">
        <v>220</v>
      </c>
      <c r="F13" s="139"/>
    </row>
    <row r="14" spans="1:6" x14ac:dyDescent="0.25">
      <c r="A14" s="132" t="s">
        <v>189</v>
      </c>
      <c r="B14" s="132" t="s">
        <v>195</v>
      </c>
      <c r="C14" s="140">
        <v>0</v>
      </c>
      <c r="D14" s="140">
        <v>0</v>
      </c>
      <c r="E14" s="137" t="s">
        <v>220</v>
      </c>
      <c r="F14" s="139"/>
    </row>
    <row r="15" spans="1:6" x14ac:dyDescent="0.25">
      <c r="A15" s="132" t="s">
        <v>190</v>
      </c>
      <c r="B15" s="132" t="s">
        <v>196</v>
      </c>
      <c r="C15" s="140">
        <v>0</v>
      </c>
      <c r="D15" s="140">
        <v>0</v>
      </c>
      <c r="E15" s="137" t="s">
        <v>220</v>
      </c>
      <c r="F15" s="139"/>
    </row>
    <row r="16" spans="1:6" x14ac:dyDescent="0.25">
      <c r="A16" s="132" t="s">
        <v>191</v>
      </c>
      <c r="B16" s="132" t="s">
        <v>197</v>
      </c>
      <c r="C16" s="140">
        <v>0</v>
      </c>
      <c r="D16" s="140">
        <v>0</v>
      </c>
      <c r="E16" s="137" t="s">
        <v>220</v>
      </c>
      <c r="F16" s="139"/>
    </row>
    <row r="17" spans="1:10" x14ac:dyDescent="0.25">
      <c r="A17" s="131" t="s">
        <v>198</v>
      </c>
      <c r="B17" s="132" t="s">
        <v>199</v>
      </c>
      <c r="C17" s="138">
        <v>0</v>
      </c>
      <c r="D17" s="140">
        <v>0</v>
      </c>
      <c r="E17" s="137" t="s">
        <v>220</v>
      </c>
      <c r="F17" s="137" t="s">
        <v>221</v>
      </c>
    </row>
    <row r="18" spans="1:10" x14ac:dyDescent="0.25">
      <c r="A18" s="131" t="s">
        <v>200</v>
      </c>
      <c r="B18" s="132" t="s">
        <v>201</v>
      </c>
      <c r="C18" s="140">
        <v>0</v>
      </c>
      <c r="D18" s="140">
        <v>0</v>
      </c>
      <c r="E18" s="137" t="s">
        <v>220</v>
      </c>
      <c r="F18" s="139"/>
    </row>
    <row r="19" spans="1:10" x14ac:dyDescent="0.25">
      <c r="A19" s="131" t="s">
        <v>202</v>
      </c>
      <c r="B19" s="132" t="s">
        <v>203</v>
      </c>
      <c r="C19" s="138">
        <v>6323399.1600000001</v>
      </c>
      <c r="D19" s="138">
        <v>152770576.71000001</v>
      </c>
      <c r="E19" s="137" t="s">
        <v>220</v>
      </c>
      <c r="F19" s="137" t="s">
        <v>221</v>
      </c>
    </row>
    <row r="20" spans="1:10" x14ac:dyDescent="0.25">
      <c r="A20" s="131" t="s">
        <v>204</v>
      </c>
      <c r="B20" s="132" t="s">
        <v>205</v>
      </c>
      <c r="C20" s="138">
        <v>1523085.09</v>
      </c>
      <c r="D20" s="138">
        <v>44973107.659999996</v>
      </c>
      <c r="E20" s="137" t="s">
        <v>220</v>
      </c>
      <c r="F20" s="137" t="s">
        <v>221</v>
      </c>
    </row>
    <row r="21" spans="1:10" x14ac:dyDescent="0.25">
      <c r="A21" s="131" t="s">
        <v>206</v>
      </c>
      <c r="B21" s="132" t="s">
        <v>207</v>
      </c>
      <c r="C21" s="138">
        <v>141066.57</v>
      </c>
      <c r="D21" s="138">
        <v>7822194.6500000004</v>
      </c>
      <c r="E21" s="137" t="s">
        <v>220</v>
      </c>
      <c r="F21" s="137" t="s">
        <v>221</v>
      </c>
    </row>
    <row r="22" spans="1:10" x14ac:dyDescent="0.25">
      <c r="A22" s="131" t="s">
        <v>208</v>
      </c>
      <c r="B22" s="132" t="s">
        <v>209</v>
      </c>
      <c r="C22" s="138">
        <v>192978.79</v>
      </c>
      <c r="D22" s="138">
        <v>2461971.7400000002</v>
      </c>
      <c r="E22" s="137" t="s">
        <v>220</v>
      </c>
      <c r="F22" s="137" t="s">
        <v>221</v>
      </c>
    </row>
    <row r="23" spans="1:10" x14ac:dyDescent="0.25">
      <c r="A23" s="131" t="s">
        <v>210</v>
      </c>
      <c r="B23" s="133" t="s">
        <v>211</v>
      </c>
      <c r="C23" s="169">
        <v>3097537.41</v>
      </c>
      <c r="D23" s="138">
        <v>70206310.209999993</v>
      </c>
      <c r="E23" s="137" t="s">
        <v>220</v>
      </c>
      <c r="F23" s="137" t="s">
        <v>221</v>
      </c>
    </row>
    <row r="24" spans="1:10" x14ac:dyDescent="0.25">
      <c r="A24" s="131" t="s">
        <v>212</v>
      </c>
      <c r="B24" s="133" t="s">
        <v>213</v>
      </c>
      <c r="C24" s="141">
        <v>105632.4</v>
      </c>
      <c r="D24" s="138">
        <v>2254195.7799999998</v>
      </c>
      <c r="E24" s="137" t="s">
        <v>220</v>
      </c>
      <c r="F24" s="137" t="s">
        <v>221</v>
      </c>
    </row>
    <row r="25" spans="1:10" x14ac:dyDescent="0.25">
      <c r="A25" s="131" t="s">
        <v>214</v>
      </c>
      <c r="B25" s="130" t="s">
        <v>215</v>
      </c>
      <c r="C25" s="141">
        <v>1220215.3999999999</v>
      </c>
      <c r="D25" s="141">
        <v>24588654</v>
      </c>
      <c r="E25" s="137" t="s">
        <v>220</v>
      </c>
      <c r="F25" s="137" t="s">
        <v>221</v>
      </c>
      <c r="J25" s="128"/>
    </row>
    <row r="26" spans="1:10" x14ac:dyDescent="0.25">
      <c r="A26" s="131" t="s">
        <v>216</v>
      </c>
      <c r="B26" s="130" t="s">
        <v>217</v>
      </c>
      <c r="C26" s="141">
        <v>543.5</v>
      </c>
      <c r="D26" s="141">
        <v>5072.67</v>
      </c>
      <c r="E26" s="137" t="s">
        <v>220</v>
      </c>
      <c r="F26" s="137" t="s">
        <v>221</v>
      </c>
    </row>
    <row r="27" spans="1:10" x14ac:dyDescent="0.25">
      <c r="A27" s="131" t="s">
        <v>218</v>
      </c>
      <c r="B27" s="133" t="s">
        <v>219</v>
      </c>
      <c r="C27" s="141">
        <v>42340</v>
      </c>
      <c r="D27" s="141">
        <v>459070</v>
      </c>
      <c r="E27" s="137" t="s">
        <v>220</v>
      </c>
      <c r="F27" s="137" t="s">
        <v>221</v>
      </c>
    </row>
    <row r="28" spans="1:10" x14ac:dyDescent="0.25">
      <c r="A28" s="134"/>
      <c r="B28" s="134"/>
      <c r="C28" s="134"/>
      <c r="D28" s="134"/>
      <c r="E28" s="135"/>
      <c r="F28" s="134"/>
    </row>
    <row r="29" spans="1:10" x14ac:dyDescent="0.25">
      <c r="A29" s="44"/>
      <c r="B29" s="44"/>
      <c r="C29" s="44"/>
      <c r="D29" s="44"/>
      <c r="E29" s="53"/>
      <c r="F29" s="44"/>
    </row>
    <row r="30" spans="1:10" ht="24" customHeight="1" x14ac:dyDescent="0.25">
      <c r="A30" s="158" t="s">
        <v>13</v>
      </c>
      <c r="B30" s="158" t="s">
        <v>38</v>
      </c>
      <c r="C30" s="160" t="s">
        <v>43</v>
      </c>
      <c r="D30" s="160" t="s">
        <v>44</v>
      </c>
      <c r="E30" s="160" t="s">
        <v>45</v>
      </c>
      <c r="F30" s="160" t="s">
        <v>46</v>
      </c>
    </row>
    <row r="31" spans="1:10" ht="26.25" customHeight="1" x14ac:dyDescent="0.25">
      <c r="A31" s="190" t="s">
        <v>2</v>
      </c>
      <c r="B31" s="191"/>
      <c r="C31" s="191"/>
      <c r="D31" s="191"/>
      <c r="E31" s="191"/>
      <c r="F31" s="192"/>
    </row>
    <row r="32" spans="1:10" x14ac:dyDescent="0.25">
      <c r="A32" s="39">
        <v>1251</v>
      </c>
      <c r="B32" s="136" t="s">
        <v>129</v>
      </c>
      <c r="C32" s="141">
        <v>61411323.700000003</v>
      </c>
      <c r="D32" s="141">
        <v>61411323.700000003</v>
      </c>
      <c r="E32" s="54">
        <f>SUM(D32-C32)</f>
        <v>0</v>
      </c>
      <c r="F32" s="96" t="s">
        <v>131</v>
      </c>
    </row>
    <row r="33" spans="1:7" x14ac:dyDescent="0.25">
      <c r="A33" s="39">
        <v>1254</v>
      </c>
      <c r="B33" s="45" t="s">
        <v>130</v>
      </c>
      <c r="C33" s="141">
        <v>11340554.41</v>
      </c>
      <c r="D33" s="141">
        <v>11479754.41</v>
      </c>
      <c r="E33" s="54">
        <f>SUM(D33-C33)</f>
        <v>139200</v>
      </c>
      <c r="F33" s="96" t="s">
        <v>131</v>
      </c>
    </row>
    <row r="34" spans="1:7" ht="24.75" customHeight="1" x14ac:dyDescent="0.25">
      <c r="A34" s="187" t="s">
        <v>3</v>
      </c>
      <c r="B34" s="188"/>
      <c r="C34" s="188"/>
      <c r="D34" s="188"/>
      <c r="E34" s="188"/>
      <c r="F34" s="189"/>
    </row>
    <row r="35" spans="1:7" x14ac:dyDescent="0.25">
      <c r="A35" s="39"/>
      <c r="B35" s="45"/>
      <c r="C35" s="54">
        <v>0</v>
      </c>
      <c r="D35" s="54">
        <v>0</v>
      </c>
      <c r="E35" s="54">
        <v>0</v>
      </c>
      <c r="F35" s="55"/>
    </row>
    <row r="36" spans="1:7" ht="24" customHeight="1" x14ac:dyDescent="0.25">
      <c r="A36" s="187" t="s">
        <v>47</v>
      </c>
      <c r="B36" s="188"/>
      <c r="C36" s="188"/>
      <c r="D36" s="188"/>
      <c r="E36" s="188"/>
      <c r="F36" s="189"/>
    </row>
    <row r="37" spans="1:7" x14ac:dyDescent="0.25">
      <c r="A37" s="39">
        <v>12651</v>
      </c>
      <c r="B37" s="45" t="s">
        <v>132</v>
      </c>
      <c r="C37" s="141">
        <v>23260249.739999998</v>
      </c>
      <c r="D37" s="141">
        <v>24713375.68</v>
      </c>
      <c r="E37" s="54">
        <f>SUM(D37-C37)</f>
        <v>1453125.9400000013</v>
      </c>
      <c r="F37" s="96" t="s">
        <v>131</v>
      </c>
    </row>
    <row r="38" spans="1:7" x14ac:dyDescent="0.25">
      <c r="A38" s="39">
        <v>12654</v>
      </c>
      <c r="B38" s="45" t="s">
        <v>133</v>
      </c>
      <c r="C38" s="141">
        <v>6219776.0800000001</v>
      </c>
      <c r="D38" s="141">
        <v>6484483.6399999997</v>
      </c>
      <c r="E38" s="54">
        <f>SUM(D38-C38)</f>
        <v>264707.55999999959</v>
      </c>
      <c r="F38" s="96" t="s">
        <v>131</v>
      </c>
    </row>
    <row r="39" spans="1:7" x14ac:dyDescent="0.25">
      <c r="A39" s="39"/>
      <c r="B39" s="56" t="s">
        <v>32</v>
      </c>
      <c r="C39" s="57">
        <f>SUM(C31:C38)</f>
        <v>102231903.92999999</v>
      </c>
      <c r="D39" s="58">
        <f>SUM(D31:D38)</f>
        <v>104088937.42999999</v>
      </c>
      <c r="E39" s="58">
        <f>SUM(E31:E38)</f>
        <v>1857033.5000000009</v>
      </c>
      <c r="F39" s="39"/>
    </row>
    <row r="40" spans="1:7" x14ac:dyDescent="0.25">
      <c r="A40" s="156" t="s">
        <v>234</v>
      </c>
      <c r="B40" s="1"/>
      <c r="C40" s="1"/>
      <c r="D40" s="16"/>
      <c r="E40" s="16"/>
      <c r="F40" s="1"/>
    </row>
    <row r="41" spans="1:7" x14ac:dyDescent="0.25">
      <c r="A41" s="44"/>
      <c r="B41" s="66"/>
      <c r="C41" s="61"/>
      <c r="D41" s="61"/>
      <c r="E41" s="64"/>
      <c r="F41" s="44"/>
      <c r="G41" s="44"/>
    </row>
    <row r="42" spans="1:7" x14ac:dyDescent="0.25">
      <c r="A42" s="79"/>
      <c r="B42" s="9"/>
      <c r="C42" s="7"/>
      <c r="D42" s="7"/>
      <c r="E42" s="7"/>
      <c r="F42" s="1"/>
      <c r="G42" s="1"/>
    </row>
    <row r="43" spans="1:7" x14ac:dyDescent="0.25">
      <c r="A43" s="1"/>
      <c r="B43" s="9"/>
      <c r="C43" s="7"/>
      <c r="D43" s="7"/>
      <c r="E43" s="7"/>
      <c r="F43" s="1"/>
      <c r="G43" s="1"/>
    </row>
    <row r="44" spans="1:7" x14ac:dyDescent="0.25">
      <c r="A44" s="1"/>
      <c r="B44" s="9"/>
      <c r="C44" s="7"/>
      <c r="D44" s="7"/>
      <c r="E44" s="7"/>
      <c r="F44" s="1"/>
      <c r="G44" s="1"/>
    </row>
    <row r="45" spans="1:7" x14ac:dyDescent="0.25">
      <c r="A45" s="1"/>
      <c r="B45" s="9"/>
      <c r="C45" s="7"/>
      <c r="D45" s="7"/>
      <c r="E45" s="7"/>
      <c r="F45" s="1"/>
      <c r="G45" s="1"/>
    </row>
    <row r="46" spans="1:7" x14ac:dyDescent="0.25">
      <c r="A46" s="1"/>
      <c r="B46" s="9"/>
      <c r="C46" s="7"/>
      <c r="D46" s="7"/>
      <c r="E46" s="7"/>
      <c r="F46" s="1"/>
      <c r="G46" s="1"/>
    </row>
    <row r="47" spans="1:7" x14ac:dyDescent="0.25">
      <c r="A47" s="1"/>
      <c r="B47" s="9"/>
      <c r="C47" s="7"/>
      <c r="D47" s="7"/>
      <c r="E47" s="7"/>
      <c r="F47" s="1"/>
      <c r="G47" s="1"/>
    </row>
    <row r="48" spans="1:7" x14ac:dyDescent="0.25">
      <c r="A48" s="1"/>
      <c r="B48" s="9"/>
      <c r="C48" s="7"/>
      <c r="D48" s="7"/>
      <c r="E48" s="7"/>
      <c r="F48" s="1"/>
      <c r="G48" s="1"/>
    </row>
    <row r="49" spans="1:7" x14ac:dyDescent="0.25">
      <c r="A49" s="1"/>
      <c r="B49" s="9"/>
      <c r="C49" s="7"/>
      <c r="D49" s="7"/>
      <c r="E49" s="7"/>
      <c r="F49" s="1"/>
      <c r="G49" s="1"/>
    </row>
    <row r="50" spans="1:7" x14ac:dyDescent="0.25">
      <c r="A50" s="1"/>
      <c r="B50" s="9"/>
      <c r="C50" s="7"/>
      <c r="D50" s="7"/>
      <c r="E50" s="7"/>
      <c r="F50" s="1"/>
      <c r="G50" s="1"/>
    </row>
    <row r="51" spans="1:7" x14ac:dyDescent="0.25">
      <c r="A51" s="1"/>
      <c r="B51" s="9"/>
      <c r="C51" s="7"/>
      <c r="D51" s="7"/>
      <c r="E51" s="7"/>
      <c r="F51" s="1"/>
      <c r="G51" s="1"/>
    </row>
  </sheetData>
  <protectedRanges>
    <protectedRange sqref="B37:D39 B32:D33 B35:D35 E31:F39" name="Rango1"/>
  </protectedRanges>
  <mergeCells count="9">
    <mergeCell ref="A2:F2"/>
    <mergeCell ref="A34:F34"/>
    <mergeCell ref="A36:F36"/>
    <mergeCell ref="A31:F31"/>
    <mergeCell ref="A3:F3"/>
    <mergeCell ref="A4:F4"/>
    <mergeCell ref="A5:F5"/>
    <mergeCell ref="A6:F6"/>
    <mergeCell ref="A7:F7"/>
  </mergeCells>
  <pageMargins left="1.6929133858267718" right="0.70866141732283472" top="0.74803149606299213" bottom="0.74803149606299213" header="0.31496062992125984" footer="0.31496062992125984"/>
  <pageSetup scale="65" orientation="landscape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4"/>
  <sheetViews>
    <sheetView showGridLines="0" zoomScaleNormal="100" zoomScaleSheetLayoutView="86" workbookViewId="0">
      <selection activeCell="C40" sqref="C40"/>
    </sheetView>
  </sheetViews>
  <sheetFormatPr baseColWidth="10" defaultRowHeight="15" x14ac:dyDescent="0.25"/>
  <cols>
    <col min="1" max="1" width="39.85546875" style="4" customWidth="1"/>
    <col min="2" max="2" width="52.85546875" style="4" customWidth="1"/>
    <col min="3" max="3" width="22.7109375" style="4" customWidth="1"/>
    <col min="4" max="4" width="15.5703125" style="4" customWidth="1"/>
    <col min="5" max="5" width="11.42578125" style="4" customWidth="1"/>
    <col min="6" max="16384" width="11.42578125" style="4"/>
  </cols>
  <sheetData>
    <row r="1" spans="1:7" x14ac:dyDescent="0.25">
      <c r="A1" s="1"/>
      <c r="B1" s="1"/>
      <c r="D1" s="3" t="s">
        <v>172</v>
      </c>
      <c r="E1" s="2"/>
      <c r="F1" s="1"/>
    </row>
    <row r="2" spans="1:7" x14ac:dyDescent="0.25">
      <c r="A2" s="174" t="s">
        <v>121</v>
      </c>
      <c r="B2" s="174"/>
      <c r="C2" s="174"/>
      <c r="D2" s="82"/>
      <c r="E2" s="83"/>
      <c r="F2" s="1"/>
      <c r="G2" s="1"/>
    </row>
    <row r="3" spans="1:7" ht="15.75" customHeight="1" x14ac:dyDescent="0.25">
      <c r="A3" s="174" t="s">
        <v>9</v>
      </c>
      <c r="B3" s="174"/>
      <c r="C3" s="174"/>
      <c r="D3" s="82"/>
      <c r="E3" s="82"/>
      <c r="F3" s="1"/>
      <c r="G3" s="1"/>
    </row>
    <row r="4" spans="1:7" x14ac:dyDescent="0.25">
      <c r="A4" s="174" t="s">
        <v>10</v>
      </c>
      <c r="B4" s="174"/>
      <c r="C4" s="174"/>
      <c r="D4" s="82"/>
      <c r="E4" s="82"/>
      <c r="F4" s="1"/>
      <c r="G4" s="1"/>
    </row>
    <row r="5" spans="1:7" x14ac:dyDescent="0.25">
      <c r="A5" s="176" t="s">
        <v>11</v>
      </c>
      <c r="B5" s="176"/>
      <c r="C5" s="176"/>
      <c r="D5" s="83"/>
      <c r="E5" s="83"/>
      <c r="F5" s="1"/>
      <c r="G5" s="1"/>
    </row>
    <row r="6" spans="1:7" x14ac:dyDescent="0.25">
      <c r="A6" s="176" t="s">
        <v>36</v>
      </c>
      <c r="B6" s="176"/>
      <c r="C6" s="176"/>
      <c r="D6" s="83"/>
      <c r="E6" s="83"/>
      <c r="F6" s="1"/>
      <c r="G6" s="1"/>
    </row>
    <row r="7" spans="1:7" x14ac:dyDescent="0.25">
      <c r="A7" s="194" t="s">
        <v>48</v>
      </c>
      <c r="B7" s="194"/>
      <c r="C7" s="194"/>
      <c r="D7" s="83"/>
      <c r="E7" s="83"/>
      <c r="F7" s="1"/>
      <c r="G7" s="1"/>
    </row>
    <row r="8" spans="1:7" x14ac:dyDescent="0.25">
      <c r="A8" s="174" t="s">
        <v>239</v>
      </c>
      <c r="B8" s="174"/>
      <c r="C8" s="174"/>
      <c r="D8" s="82"/>
      <c r="E8" s="82"/>
      <c r="F8" s="1"/>
      <c r="G8" s="1"/>
    </row>
    <row r="9" spans="1:7" x14ac:dyDescent="0.25">
      <c r="A9" s="177"/>
      <c r="B9" s="177"/>
      <c r="C9" s="177"/>
      <c r="D9" s="16"/>
      <c r="E9" s="1"/>
      <c r="F9" s="1"/>
      <c r="G9" s="1"/>
    </row>
    <row r="10" spans="1:7" x14ac:dyDescent="0.25">
      <c r="A10" s="44"/>
      <c r="B10" s="59"/>
      <c r="C10" s="59"/>
      <c r="D10" s="17"/>
      <c r="E10" s="1"/>
      <c r="F10" s="1"/>
      <c r="G10" s="1"/>
    </row>
    <row r="11" spans="1:7" x14ac:dyDescent="0.25">
      <c r="A11" s="52" t="s">
        <v>49</v>
      </c>
      <c r="B11" s="44"/>
      <c r="C11" s="44"/>
      <c r="D11" s="1"/>
      <c r="E11" s="1"/>
      <c r="F11" s="1"/>
      <c r="G11" s="1"/>
    </row>
    <row r="12" spans="1:7" ht="24.95" customHeight="1" x14ac:dyDescent="0.25">
      <c r="A12" s="158" t="s">
        <v>13</v>
      </c>
      <c r="B12" s="158" t="s">
        <v>50</v>
      </c>
      <c r="C12" s="158" t="s">
        <v>51</v>
      </c>
    </row>
    <row r="13" spans="1:7" ht="34.5" customHeight="1" x14ac:dyDescent="0.25">
      <c r="A13" s="60" t="s">
        <v>134</v>
      </c>
      <c r="B13" s="39"/>
      <c r="C13" s="39"/>
    </row>
    <row r="14" spans="1:7" ht="32.25" customHeight="1" x14ac:dyDescent="0.25">
      <c r="A14" s="60"/>
      <c r="B14" s="39"/>
      <c r="C14" s="39"/>
    </row>
    <row r="15" spans="1:7" ht="32.25" customHeight="1" x14ac:dyDescent="0.25">
      <c r="A15" s="60"/>
      <c r="B15" s="39"/>
      <c r="C15" s="39"/>
    </row>
    <row r="16" spans="1:7" ht="21.75" customHeight="1" x14ac:dyDescent="0.25">
      <c r="A16" s="60" t="s">
        <v>52</v>
      </c>
      <c r="B16" s="39"/>
      <c r="C16" s="39"/>
      <c r="D16" s="1"/>
      <c r="E16" s="1"/>
      <c r="F16" s="1"/>
      <c r="G16" s="1"/>
    </row>
    <row r="17" spans="1:8" x14ac:dyDescent="0.25">
      <c r="A17" s="156" t="s">
        <v>234</v>
      </c>
      <c r="B17" s="44"/>
      <c r="C17" s="44"/>
      <c r="D17" s="1"/>
      <c r="E17" s="1"/>
      <c r="F17" s="1"/>
      <c r="G17" s="1"/>
    </row>
    <row r="18" spans="1:8" x14ac:dyDescent="0.25">
      <c r="A18" s="44"/>
      <c r="B18" s="44"/>
      <c r="C18" s="44"/>
      <c r="D18" s="1"/>
      <c r="E18" s="1"/>
      <c r="F18" s="1"/>
      <c r="G18" s="1"/>
    </row>
    <row r="19" spans="1:8" ht="28.5" customHeight="1" x14ac:dyDescent="0.25">
      <c r="A19" s="193" t="s">
        <v>53</v>
      </c>
      <c r="B19" s="193"/>
      <c r="C19" s="193"/>
      <c r="D19" s="18"/>
      <c r="E19" s="18"/>
      <c r="F19" s="18"/>
      <c r="G19" s="18"/>
    </row>
    <row r="20" spans="1:8" x14ac:dyDescent="0.25">
      <c r="A20" s="1"/>
      <c r="B20" s="1"/>
      <c r="C20" s="1"/>
      <c r="D20" s="1"/>
      <c r="E20" s="1"/>
      <c r="F20" s="1"/>
      <c r="G20" s="1"/>
      <c r="H20" s="13"/>
    </row>
    <row r="21" spans="1:8" x14ac:dyDescent="0.25">
      <c r="A21" s="44"/>
      <c r="B21" s="66"/>
      <c r="C21" s="61"/>
      <c r="D21" s="61"/>
      <c r="E21" s="64"/>
      <c r="F21" s="44"/>
      <c r="G21" s="44"/>
    </row>
    <row r="22" spans="1:8" x14ac:dyDescent="0.25">
      <c r="A22" s="79"/>
      <c r="B22" s="9"/>
      <c r="C22" s="7"/>
      <c r="D22" s="7"/>
      <c r="E22" s="7"/>
      <c r="F22" s="1"/>
      <c r="G22" s="1"/>
    </row>
    <row r="23" spans="1:8" x14ac:dyDescent="0.25">
      <c r="A23" s="1"/>
      <c r="B23" s="9"/>
      <c r="C23" s="7"/>
      <c r="D23" s="7"/>
      <c r="E23" s="7"/>
      <c r="F23" s="1"/>
      <c r="G23" s="1"/>
    </row>
    <row r="24" spans="1:8" x14ac:dyDescent="0.25">
      <c r="A24" s="1"/>
      <c r="B24" s="9"/>
      <c r="C24" s="7"/>
      <c r="D24" s="7"/>
      <c r="E24" s="7"/>
      <c r="F24" s="1"/>
      <c r="G24" s="1"/>
    </row>
    <row r="25" spans="1:8" x14ac:dyDescent="0.25">
      <c r="A25" s="1"/>
      <c r="B25" s="9"/>
      <c r="C25" s="7"/>
      <c r="D25" s="7"/>
      <c r="E25" s="7"/>
      <c r="F25" s="1"/>
      <c r="G25" s="1"/>
    </row>
    <row r="26" spans="1:8" x14ac:dyDescent="0.25">
      <c r="A26" s="1"/>
      <c r="B26" s="9"/>
      <c r="C26" s="7"/>
      <c r="D26" s="7"/>
      <c r="E26" s="7"/>
      <c r="F26" s="1"/>
      <c r="G26" s="1"/>
    </row>
    <row r="27" spans="1:8" x14ac:dyDescent="0.25">
      <c r="A27" s="1"/>
      <c r="B27" s="9"/>
      <c r="C27" s="7"/>
      <c r="D27" s="7"/>
      <c r="E27" s="7"/>
      <c r="F27" s="1"/>
      <c r="G27" s="1"/>
    </row>
    <row r="28" spans="1:8" x14ac:dyDescent="0.25">
      <c r="A28" s="1"/>
      <c r="B28" s="9"/>
      <c r="C28" s="7"/>
      <c r="D28" s="7"/>
      <c r="E28" s="7"/>
      <c r="F28" s="1"/>
      <c r="G28" s="1"/>
    </row>
    <row r="29" spans="1:8" x14ac:dyDescent="0.25">
      <c r="A29" s="1"/>
      <c r="B29" s="9"/>
      <c r="C29" s="7"/>
      <c r="D29" s="7"/>
      <c r="E29" s="7"/>
      <c r="F29" s="1"/>
      <c r="G29" s="1"/>
    </row>
    <row r="30" spans="1:8" x14ac:dyDescent="0.25">
      <c r="A30" s="1"/>
      <c r="B30" s="9"/>
      <c r="C30" s="7"/>
      <c r="D30" s="7"/>
      <c r="E30" s="7"/>
      <c r="F30" s="1"/>
      <c r="G30" s="1"/>
    </row>
    <row r="33" s="4" customFormat="1" x14ac:dyDescent="0.25"/>
    <row r="34" s="4" customFormat="1" x14ac:dyDescent="0.25"/>
  </sheetData>
  <protectedRanges>
    <protectedRange sqref="A11:G11" name="Rango1_1"/>
  </protectedRanges>
  <mergeCells count="9">
    <mergeCell ref="A19:C19"/>
    <mergeCell ref="A9:C9"/>
    <mergeCell ref="A8:C8"/>
    <mergeCell ref="A2:C2"/>
    <mergeCell ref="A3:C3"/>
    <mergeCell ref="A4:C4"/>
    <mergeCell ref="A5:C5"/>
    <mergeCell ref="A6:C6"/>
    <mergeCell ref="A7:C7"/>
  </mergeCells>
  <pageMargins left="1.6929133858267718" right="0.70866141732283472" top="0.74803149606299213" bottom="0.74803149606299213" header="0.31496062992125984" footer="0.31496062992125984"/>
  <pageSetup scale="80" orientation="landscape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6"/>
  <sheetViews>
    <sheetView showGridLines="0" zoomScaleNormal="100" zoomScaleSheetLayoutView="91" workbookViewId="0">
      <selection activeCell="I26" sqref="I26"/>
    </sheetView>
  </sheetViews>
  <sheetFormatPr baseColWidth="10" defaultRowHeight="15" x14ac:dyDescent="0.25"/>
  <cols>
    <col min="1" max="1" width="12.85546875" style="4" customWidth="1"/>
    <col min="2" max="2" width="40.7109375" style="4" customWidth="1"/>
    <col min="3" max="3" width="19.140625" style="4" customWidth="1"/>
    <col min="4" max="4" width="30.140625" style="4" customWidth="1"/>
    <col min="5" max="5" width="11.42578125" style="4" customWidth="1"/>
    <col min="6" max="16384" width="11.42578125" style="4"/>
  </cols>
  <sheetData>
    <row r="1" spans="1:5" x14ac:dyDescent="0.25">
      <c r="A1" s="81"/>
      <c r="B1" s="81"/>
      <c r="C1" s="81"/>
      <c r="E1" s="14" t="s">
        <v>173</v>
      </c>
    </row>
    <row r="2" spans="1:5" x14ac:dyDescent="0.25">
      <c r="A2" s="174" t="s">
        <v>121</v>
      </c>
      <c r="B2" s="174"/>
      <c r="C2" s="174"/>
      <c r="D2" s="174"/>
    </row>
    <row r="3" spans="1:5" ht="15.75" customHeight="1" x14ac:dyDescent="0.25">
      <c r="A3" s="174" t="s">
        <v>9</v>
      </c>
      <c r="B3" s="174"/>
      <c r="C3" s="174"/>
      <c r="D3" s="174"/>
    </row>
    <row r="4" spans="1:5" x14ac:dyDescent="0.25">
      <c r="A4" s="174" t="s">
        <v>10</v>
      </c>
      <c r="B4" s="174"/>
      <c r="C4" s="174"/>
      <c r="D4" s="174"/>
    </row>
    <row r="5" spans="1:5" x14ac:dyDescent="0.25">
      <c r="A5" s="176" t="s">
        <v>11</v>
      </c>
      <c r="B5" s="176"/>
      <c r="C5" s="176"/>
      <c r="D5" s="176"/>
    </row>
    <row r="6" spans="1:5" x14ac:dyDescent="0.25">
      <c r="A6" s="176" t="s">
        <v>54</v>
      </c>
      <c r="B6" s="176"/>
      <c r="C6" s="176"/>
      <c r="D6" s="176"/>
    </row>
    <row r="7" spans="1:5" x14ac:dyDescent="0.25">
      <c r="A7" s="195" t="s">
        <v>239</v>
      </c>
      <c r="B7" s="195"/>
      <c r="C7" s="195"/>
      <c r="D7" s="195"/>
      <c r="E7" s="82"/>
    </row>
    <row r="8" spans="1:5" ht="24" customHeight="1" x14ac:dyDescent="0.25">
      <c r="A8" s="158" t="s">
        <v>13</v>
      </c>
      <c r="B8" s="158" t="s">
        <v>14</v>
      </c>
      <c r="C8" s="160" t="s">
        <v>16</v>
      </c>
      <c r="D8" s="160" t="s">
        <v>29</v>
      </c>
      <c r="E8" s="13"/>
    </row>
    <row r="9" spans="1:5" ht="18" customHeight="1" x14ac:dyDescent="0.25">
      <c r="A9" s="97">
        <v>1290</v>
      </c>
      <c r="B9" s="45" t="s">
        <v>135</v>
      </c>
      <c r="C9" s="54">
        <v>0</v>
      </c>
      <c r="D9" s="54"/>
      <c r="E9" s="19"/>
    </row>
    <row r="10" spans="1:5" x14ac:dyDescent="0.25">
      <c r="A10" s="97">
        <v>1291</v>
      </c>
      <c r="B10" s="45" t="s">
        <v>136</v>
      </c>
      <c r="C10" s="54">
        <v>0</v>
      </c>
      <c r="D10" s="54"/>
    </row>
    <row r="11" spans="1:5" x14ac:dyDescent="0.25">
      <c r="A11" s="98">
        <v>1292</v>
      </c>
      <c r="B11" s="99" t="s">
        <v>137</v>
      </c>
      <c r="C11" s="54">
        <v>0</v>
      </c>
      <c r="D11" s="54"/>
    </row>
    <row r="12" spans="1:5" x14ac:dyDescent="0.25">
      <c r="A12" s="98">
        <v>1293</v>
      </c>
      <c r="B12" s="99" t="s">
        <v>138</v>
      </c>
      <c r="C12" s="54">
        <v>0</v>
      </c>
      <c r="D12" s="54"/>
    </row>
    <row r="13" spans="1:5" x14ac:dyDescent="0.25">
      <c r="A13" s="97"/>
      <c r="B13" s="45"/>
      <c r="C13" s="54"/>
      <c r="D13" s="54"/>
    </row>
    <row r="14" spans="1:5" x14ac:dyDescent="0.25">
      <c r="A14" s="39"/>
      <c r="B14" s="56" t="s">
        <v>32</v>
      </c>
      <c r="C14" s="57">
        <f>SUM(C9:C13)</f>
        <v>0</v>
      </c>
      <c r="D14" s="51"/>
    </row>
    <row r="15" spans="1:5" x14ac:dyDescent="0.25">
      <c r="A15" s="156" t="s">
        <v>234</v>
      </c>
      <c r="B15" s="9"/>
      <c r="C15" s="7"/>
      <c r="D15" s="10"/>
    </row>
    <row r="16" spans="1:5" x14ac:dyDescent="0.25">
      <c r="A16" s="1"/>
      <c r="B16" s="9"/>
      <c r="C16" s="7"/>
      <c r="D16" s="10"/>
    </row>
    <row r="17" spans="1:7" x14ac:dyDescent="0.25">
      <c r="A17" s="44"/>
      <c r="B17" s="66"/>
      <c r="C17" s="61"/>
      <c r="D17" s="61"/>
      <c r="E17" s="64"/>
      <c r="F17" s="44"/>
      <c r="G17" s="44"/>
    </row>
    <row r="18" spans="1:7" x14ac:dyDescent="0.25">
      <c r="A18" s="79"/>
      <c r="B18" s="9"/>
      <c r="C18" s="7"/>
      <c r="D18" s="7"/>
      <c r="E18" s="7"/>
      <c r="F18" s="1"/>
      <c r="G18" s="1"/>
    </row>
    <row r="19" spans="1:7" x14ac:dyDescent="0.25">
      <c r="A19" s="1"/>
      <c r="B19" s="9"/>
      <c r="C19" s="7"/>
      <c r="D19" s="7"/>
      <c r="E19" s="7"/>
      <c r="F19" s="1"/>
      <c r="G19" s="1"/>
    </row>
    <row r="20" spans="1:7" x14ac:dyDescent="0.25">
      <c r="A20" s="1"/>
      <c r="B20" s="9"/>
      <c r="C20" s="7"/>
      <c r="D20" s="7"/>
      <c r="E20" s="7"/>
      <c r="F20" s="1"/>
      <c r="G20" s="1"/>
    </row>
    <row r="21" spans="1:7" x14ac:dyDescent="0.25">
      <c r="A21" s="1"/>
      <c r="B21" s="9"/>
      <c r="C21" s="7"/>
      <c r="D21" s="7"/>
      <c r="E21" s="7"/>
      <c r="F21" s="1"/>
      <c r="G21" s="1"/>
    </row>
    <row r="22" spans="1:7" x14ac:dyDescent="0.25">
      <c r="A22" s="1"/>
      <c r="B22" s="9"/>
      <c r="C22" s="7"/>
      <c r="D22" s="7"/>
      <c r="E22" s="7"/>
      <c r="F22" s="1"/>
      <c r="G22" s="1"/>
    </row>
    <row r="23" spans="1:7" x14ac:dyDescent="0.25">
      <c r="A23" s="1"/>
      <c r="B23" s="9"/>
      <c r="C23" s="7"/>
      <c r="D23" s="7"/>
      <c r="E23" s="7"/>
      <c r="F23" s="1"/>
      <c r="G23" s="1"/>
    </row>
    <row r="24" spans="1:7" x14ac:dyDescent="0.25">
      <c r="A24" s="1"/>
      <c r="B24" s="9"/>
      <c r="C24" s="7"/>
      <c r="D24" s="7"/>
      <c r="E24" s="7"/>
      <c r="F24" s="1"/>
      <c r="G24" s="1"/>
    </row>
    <row r="25" spans="1:7" x14ac:dyDescent="0.25">
      <c r="A25" s="1"/>
      <c r="B25" s="9"/>
      <c r="C25" s="7"/>
      <c r="D25" s="7"/>
      <c r="E25" s="7"/>
      <c r="F25" s="1"/>
      <c r="G25" s="1"/>
    </row>
    <row r="26" spans="1:7" x14ac:dyDescent="0.25">
      <c r="A26" s="1"/>
      <c r="B26" s="9"/>
      <c r="C26" s="7"/>
      <c r="D26" s="7"/>
      <c r="E26" s="7"/>
      <c r="F26" s="1"/>
      <c r="G26" s="1"/>
    </row>
  </sheetData>
  <protectedRanges>
    <protectedRange sqref="E8" name="Rango1_1"/>
    <protectedRange sqref="B9:D9 C10:D12 B10 B13:D16" name="Rango1"/>
    <protectedRange sqref="B11:B12" name="Rango1_2"/>
  </protectedRanges>
  <mergeCells count="6">
    <mergeCell ref="A7:D7"/>
    <mergeCell ref="A2:D2"/>
    <mergeCell ref="A3:D3"/>
    <mergeCell ref="A4:D4"/>
    <mergeCell ref="A5:D5"/>
    <mergeCell ref="A6:D6"/>
  </mergeCells>
  <pageMargins left="1.6929133858267718" right="0.70866141732283472" top="0.74803149606299213" bottom="0.74803149606299213" header="0.31496062992125984" footer="0.31496062992125984"/>
  <pageSetup scale="80" orientation="landscape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4"/>
  <sheetViews>
    <sheetView showGridLines="0" view="pageBreakPreview" zoomScale="130" zoomScaleNormal="100" zoomScaleSheetLayoutView="130" workbookViewId="0">
      <selection activeCell="H18" sqref="H18"/>
    </sheetView>
  </sheetViews>
  <sheetFormatPr baseColWidth="10" defaultRowHeight="15" x14ac:dyDescent="0.25"/>
  <cols>
    <col min="1" max="1" width="12.7109375" style="4" customWidth="1"/>
    <col min="2" max="2" width="33.5703125" style="4" customWidth="1"/>
    <col min="3" max="3" width="14.5703125" style="4" customWidth="1"/>
    <col min="4" max="4" width="15.85546875" style="4" customWidth="1"/>
    <col min="5" max="5" width="18.7109375" style="4" customWidth="1"/>
    <col min="6" max="6" width="15.7109375" style="4" customWidth="1"/>
    <col min="7" max="7" width="14" style="4" customWidth="1"/>
    <col min="8" max="16384" width="11.42578125" style="4"/>
  </cols>
  <sheetData>
    <row r="1" spans="1:9" x14ac:dyDescent="0.25">
      <c r="A1" s="81"/>
      <c r="B1" s="81"/>
      <c r="C1" s="81"/>
      <c r="D1" s="81"/>
      <c r="E1" s="2"/>
      <c r="F1" s="81"/>
      <c r="G1" s="3" t="s">
        <v>174</v>
      </c>
      <c r="H1" s="84"/>
      <c r="I1" s="84"/>
    </row>
    <row r="2" spans="1:9" x14ac:dyDescent="0.25">
      <c r="A2" s="174" t="s">
        <v>121</v>
      </c>
      <c r="B2" s="174"/>
      <c r="C2" s="174"/>
      <c r="D2" s="174"/>
      <c r="E2" s="174"/>
      <c r="F2" s="174"/>
      <c r="G2" s="174"/>
      <c r="H2" s="84"/>
      <c r="I2" s="84"/>
    </row>
    <row r="3" spans="1:9" ht="15.75" customHeight="1" x14ac:dyDescent="0.25">
      <c r="A3" s="174" t="s">
        <v>9</v>
      </c>
      <c r="B3" s="174"/>
      <c r="C3" s="174"/>
      <c r="D3" s="174"/>
      <c r="E3" s="174"/>
      <c r="F3" s="174"/>
      <c r="G3" s="174"/>
      <c r="H3" s="84"/>
      <c r="I3" s="84"/>
    </row>
    <row r="4" spans="1:9" x14ac:dyDescent="0.25">
      <c r="A4" s="174" t="s">
        <v>10</v>
      </c>
      <c r="B4" s="174"/>
      <c r="C4" s="174"/>
      <c r="D4" s="174"/>
      <c r="E4" s="174"/>
      <c r="F4" s="174"/>
      <c r="G4" s="174"/>
      <c r="H4" s="84"/>
      <c r="I4" s="84"/>
    </row>
    <row r="5" spans="1:9" x14ac:dyDescent="0.25">
      <c r="A5" s="176" t="s">
        <v>55</v>
      </c>
      <c r="B5" s="176"/>
      <c r="C5" s="176"/>
      <c r="D5" s="176"/>
      <c r="E5" s="176"/>
      <c r="F5" s="176"/>
      <c r="G5" s="176"/>
      <c r="H5" s="84"/>
      <c r="I5" s="84"/>
    </row>
    <row r="6" spans="1:9" x14ac:dyDescent="0.25">
      <c r="A6" s="176" t="s">
        <v>239</v>
      </c>
      <c r="B6" s="176"/>
      <c r="C6" s="176"/>
      <c r="D6" s="176"/>
      <c r="E6" s="176"/>
      <c r="F6" s="176"/>
      <c r="G6" s="176"/>
      <c r="H6" s="84"/>
      <c r="I6" s="84"/>
    </row>
    <row r="7" spans="1:9" x14ac:dyDescent="0.25">
      <c r="A7" s="48" t="s">
        <v>56</v>
      </c>
      <c r="B7" s="48"/>
      <c r="C7" s="61"/>
      <c r="D7" s="62"/>
      <c r="E7" s="62"/>
      <c r="F7" s="44"/>
      <c r="G7" s="44"/>
    </row>
    <row r="8" spans="1:9" x14ac:dyDescent="0.25">
      <c r="A8" s="178" t="s">
        <v>13</v>
      </c>
      <c r="B8" s="178" t="s">
        <v>14</v>
      </c>
      <c r="C8" s="180" t="s">
        <v>16</v>
      </c>
      <c r="D8" s="180" t="s">
        <v>57</v>
      </c>
      <c r="E8" s="180" t="s">
        <v>29</v>
      </c>
      <c r="F8" s="196" t="s">
        <v>58</v>
      </c>
      <c r="G8" s="197"/>
    </row>
    <row r="9" spans="1:9" x14ac:dyDescent="0.25">
      <c r="A9" s="179"/>
      <c r="B9" s="198"/>
      <c r="C9" s="181"/>
      <c r="D9" s="181"/>
      <c r="E9" s="181"/>
      <c r="F9" s="161" t="s">
        <v>59</v>
      </c>
      <c r="G9" s="161" t="s">
        <v>60</v>
      </c>
    </row>
    <row r="10" spans="1:9" x14ac:dyDescent="0.25">
      <c r="A10" s="100">
        <v>211</v>
      </c>
      <c r="B10" s="40" t="s">
        <v>222</v>
      </c>
      <c r="C10" s="51">
        <v>358125899.31999999</v>
      </c>
      <c r="D10" s="51"/>
      <c r="E10" s="51"/>
      <c r="F10" s="142">
        <v>349146418.83999997</v>
      </c>
      <c r="G10" s="142">
        <v>8979480.4800000004</v>
      </c>
    </row>
    <row r="11" spans="1:9" x14ac:dyDescent="0.25">
      <c r="A11" s="97">
        <v>212</v>
      </c>
      <c r="B11" s="40" t="s">
        <v>223</v>
      </c>
      <c r="C11" s="51">
        <v>8633614</v>
      </c>
      <c r="D11" s="51"/>
      <c r="E11" s="51"/>
      <c r="F11" s="143">
        <v>0</v>
      </c>
      <c r="G11" s="142">
        <v>8633614</v>
      </c>
    </row>
    <row r="12" spans="1:9" x14ac:dyDescent="0.25">
      <c r="A12" s="97"/>
      <c r="B12" s="40"/>
      <c r="C12" s="46"/>
      <c r="D12" s="51"/>
      <c r="E12" s="51"/>
      <c r="F12" s="39"/>
      <c r="G12" s="39"/>
    </row>
    <row r="13" spans="1:9" x14ac:dyDescent="0.25">
      <c r="A13" s="39"/>
      <c r="B13" s="104" t="s">
        <v>6</v>
      </c>
      <c r="C13" s="57">
        <f>SUM(C9:C12)</f>
        <v>366759513.31999999</v>
      </c>
      <c r="D13" s="51"/>
      <c r="E13" s="51"/>
      <c r="F13" s="57">
        <f>SUM(F9:F12)</f>
        <v>349146418.83999997</v>
      </c>
      <c r="G13" s="57">
        <f>SUM(G9:G12)</f>
        <v>17613094.48</v>
      </c>
    </row>
    <row r="14" spans="1:9" x14ac:dyDescent="0.25">
      <c r="A14" s="156" t="s">
        <v>234</v>
      </c>
      <c r="B14" s="9"/>
      <c r="C14" s="7"/>
      <c r="D14" s="10"/>
      <c r="E14" s="10"/>
      <c r="F14" s="1"/>
      <c r="G14" s="1"/>
    </row>
    <row r="15" spans="1:9" x14ac:dyDescent="0.25">
      <c r="A15" s="1"/>
      <c r="B15" s="9"/>
      <c r="C15" s="7"/>
      <c r="D15" s="10"/>
      <c r="E15" s="10"/>
      <c r="F15" s="1"/>
      <c r="G15" s="1"/>
    </row>
    <row r="16" spans="1:9" x14ac:dyDescent="0.25">
      <c r="A16" s="44"/>
      <c r="B16" s="66"/>
      <c r="C16" s="61"/>
      <c r="D16" s="61"/>
      <c r="E16" s="64"/>
      <c r="F16" s="44"/>
      <c r="G16" s="44"/>
    </row>
    <row r="17" spans="1:7" x14ac:dyDescent="0.25">
      <c r="A17" s="79"/>
      <c r="B17" s="9"/>
      <c r="C17" s="7"/>
      <c r="D17" s="7"/>
      <c r="E17" s="7"/>
      <c r="F17" s="1"/>
      <c r="G17" s="1"/>
    </row>
    <row r="18" spans="1:7" x14ac:dyDescent="0.25">
      <c r="A18" s="1"/>
      <c r="B18" s="9"/>
      <c r="C18" s="7"/>
      <c r="D18" s="7"/>
      <c r="E18" s="7"/>
      <c r="F18" s="1"/>
      <c r="G18" s="1"/>
    </row>
    <row r="19" spans="1:7" x14ac:dyDescent="0.25">
      <c r="A19" s="1"/>
      <c r="B19" s="9"/>
      <c r="C19" s="7"/>
      <c r="D19" s="7"/>
      <c r="E19" s="7"/>
      <c r="F19" s="1"/>
      <c r="G19" s="1"/>
    </row>
    <row r="20" spans="1:7" x14ac:dyDescent="0.25">
      <c r="A20" s="1"/>
      <c r="B20" s="9"/>
      <c r="C20" s="7"/>
      <c r="D20" s="7"/>
      <c r="E20" s="7"/>
      <c r="F20" s="1"/>
      <c r="G20" s="1"/>
    </row>
    <row r="21" spans="1:7" x14ac:dyDescent="0.25">
      <c r="A21" s="1"/>
      <c r="B21" s="9"/>
      <c r="C21" s="7"/>
      <c r="D21" s="7"/>
      <c r="E21" s="7"/>
      <c r="F21" s="1"/>
      <c r="G21" s="1"/>
    </row>
    <row r="22" spans="1:7" x14ac:dyDescent="0.25">
      <c r="A22" s="1"/>
      <c r="B22" s="9"/>
      <c r="C22" s="7"/>
      <c r="D22" s="7"/>
      <c r="E22" s="7"/>
      <c r="F22" s="1"/>
      <c r="G22" s="1"/>
    </row>
    <row r="23" spans="1:7" x14ac:dyDescent="0.25">
      <c r="A23" s="1"/>
      <c r="B23" s="9"/>
      <c r="C23" s="7"/>
      <c r="D23" s="7"/>
      <c r="E23" s="7"/>
      <c r="F23" s="1"/>
      <c r="G23" s="1"/>
    </row>
    <row r="24" spans="1:7" x14ac:dyDescent="0.25">
      <c r="A24" s="1"/>
      <c r="B24" s="9"/>
      <c r="C24" s="7"/>
      <c r="D24" s="7"/>
      <c r="E24" s="7"/>
      <c r="F24" s="1"/>
      <c r="G24" s="1"/>
    </row>
  </sheetData>
  <protectedRanges>
    <protectedRange sqref="C7:D7 F13:G13 B9:D15" name="Rango1_1"/>
    <protectedRange sqref="F9" name="Rango1_1_1"/>
  </protectedRanges>
  <mergeCells count="11">
    <mergeCell ref="A2:G2"/>
    <mergeCell ref="A3:G3"/>
    <mergeCell ref="A4:G4"/>
    <mergeCell ref="A5:G5"/>
    <mergeCell ref="A6:G6"/>
    <mergeCell ref="F8:G8"/>
    <mergeCell ref="A8:A9"/>
    <mergeCell ref="B8:B9"/>
    <mergeCell ref="C8:C9"/>
    <mergeCell ref="D8:D9"/>
    <mergeCell ref="E8:E9"/>
  </mergeCells>
  <pageMargins left="1.6929133858267718" right="0.70866141732283472" top="0.74803149606299213" bottom="0.74803149606299213" header="0.31496062992125984" footer="0.31496062992125984"/>
  <pageSetup scale="80" orientation="landscape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5"/>
  <sheetViews>
    <sheetView showGridLines="0" zoomScaleNormal="100" zoomScaleSheetLayoutView="140" workbookViewId="0">
      <selection activeCell="G5" sqref="G5"/>
    </sheetView>
  </sheetViews>
  <sheetFormatPr baseColWidth="10" defaultRowHeight="15" x14ac:dyDescent="0.25"/>
  <cols>
    <col min="1" max="1" width="15.5703125" style="4" customWidth="1"/>
    <col min="2" max="2" width="41.85546875" style="4" customWidth="1"/>
    <col min="3" max="3" width="20.28515625" style="4" customWidth="1"/>
    <col min="4" max="4" width="16.7109375" style="4" customWidth="1"/>
    <col min="5" max="5" width="19" style="4" customWidth="1"/>
    <col min="6" max="6" width="20.28515625" style="4" customWidth="1"/>
    <col min="7" max="16384" width="11.42578125" style="4"/>
  </cols>
  <sheetData>
    <row r="1" spans="1:7" x14ac:dyDescent="0.25">
      <c r="A1" s="81"/>
      <c r="B1" s="81"/>
      <c r="C1" s="81"/>
      <c r="D1" s="81"/>
      <c r="E1" s="81"/>
      <c r="F1" s="3" t="s">
        <v>175</v>
      </c>
    </row>
    <row r="2" spans="1:7" x14ac:dyDescent="0.25">
      <c r="A2" s="174" t="s">
        <v>121</v>
      </c>
      <c r="B2" s="174"/>
      <c r="C2" s="174"/>
      <c r="D2" s="174"/>
      <c r="E2" s="174"/>
      <c r="F2" s="174"/>
    </row>
    <row r="3" spans="1:7" ht="15.75" customHeight="1" x14ac:dyDescent="0.25">
      <c r="A3" s="174" t="s">
        <v>9</v>
      </c>
      <c r="B3" s="174"/>
      <c r="C3" s="174"/>
      <c r="D3" s="174"/>
      <c r="E3" s="174"/>
      <c r="F3" s="174"/>
    </row>
    <row r="4" spans="1:7" x14ac:dyDescent="0.25">
      <c r="A4" s="174" t="s">
        <v>10</v>
      </c>
      <c r="B4" s="174"/>
      <c r="C4" s="174"/>
      <c r="D4" s="174"/>
      <c r="E4" s="174"/>
      <c r="F4" s="174"/>
    </row>
    <row r="5" spans="1:7" x14ac:dyDescent="0.25">
      <c r="A5" s="176" t="s">
        <v>55</v>
      </c>
      <c r="B5" s="176"/>
      <c r="C5" s="176"/>
      <c r="D5" s="176"/>
      <c r="E5" s="176"/>
      <c r="F5" s="176"/>
    </row>
    <row r="6" spans="1:7" x14ac:dyDescent="0.25">
      <c r="A6" s="176" t="s">
        <v>239</v>
      </c>
      <c r="B6" s="176"/>
      <c r="C6" s="176"/>
      <c r="D6" s="176"/>
      <c r="E6" s="176"/>
      <c r="F6" s="176"/>
      <c r="G6" s="83"/>
    </row>
    <row r="7" spans="1:7" x14ac:dyDescent="0.25">
      <c r="A7" s="177" t="s">
        <v>61</v>
      </c>
      <c r="B7" s="177"/>
      <c r="C7" s="91"/>
      <c r="D7" s="48"/>
      <c r="E7" s="48"/>
      <c r="F7" s="48"/>
    </row>
    <row r="8" spans="1:7" ht="21.75" customHeight="1" x14ac:dyDescent="0.25">
      <c r="A8" s="158" t="s">
        <v>13</v>
      </c>
      <c r="B8" s="159" t="s">
        <v>14</v>
      </c>
      <c r="C8" s="160" t="s">
        <v>15</v>
      </c>
      <c r="D8" s="160" t="s">
        <v>16</v>
      </c>
      <c r="E8" s="160" t="s">
        <v>57</v>
      </c>
      <c r="F8" s="160" t="s">
        <v>29</v>
      </c>
    </row>
    <row r="9" spans="1:7" x14ac:dyDescent="0.25">
      <c r="A9" s="97">
        <v>2159</v>
      </c>
      <c r="B9" s="40" t="s">
        <v>139</v>
      </c>
      <c r="C9" s="51"/>
      <c r="D9" s="46">
        <v>0</v>
      </c>
      <c r="E9" s="51"/>
      <c r="F9" s="51"/>
    </row>
    <row r="10" spans="1:7" x14ac:dyDescent="0.25">
      <c r="A10" s="97">
        <v>2199</v>
      </c>
      <c r="B10" s="40" t="s">
        <v>140</v>
      </c>
      <c r="C10" s="51"/>
      <c r="D10" s="169">
        <v>6812.99</v>
      </c>
      <c r="E10" s="51"/>
      <c r="F10" s="51"/>
    </row>
    <row r="11" spans="1:7" x14ac:dyDescent="0.25">
      <c r="A11" s="97">
        <v>2240</v>
      </c>
      <c r="B11" s="40" t="s">
        <v>141</v>
      </c>
      <c r="C11" s="51"/>
      <c r="D11" s="46">
        <v>0</v>
      </c>
      <c r="E11" s="51"/>
      <c r="F11" s="51"/>
    </row>
    <row r="12" spans="1:7" x14ac:dyDescent="0.25">
      <c r="A12" s="97">
        <v>2241</v>
      </c>
      <c r="B12" s="40" t="s">
        <v>142</v>
      </c>
      <c r="C12" s="51"/>
      <c r="D12" s="46">
        <v>0</v>
      </c>
      <c r="E12" s="51"/>
      <c r="F12" s="51"/>
    </row>
    <row r="13" spans="1:7" x14ac:dyDescent="0.25">
      <c r="A13" s="97">
        <v>2242</v>
      </c>
      <c r="B13" s="40" t="s">
        <v>143</v>
      </c>
      <c r="C13" s="51"/>
      <c r="D13" s="46">
        <v>0</v>
      </c>
      <c r="E13" s="51"/>
      <c r="F13" s="51"/>
    </row>
    <row r="14" spans="1:7" x14ac:dyDescent="0.25">
      <c r="A14" s="97">
        <v>2249</v>
      </c>
      <c r="B14" s="40" t="s">
        <v>144</v>
      </c>
      <c r="C14" s="51"/>
      <c r="D14" s="46">
        <v>0</v>
      </c>
      <c r="E14" s="51"/>
      <c r="F14" s="51"/>
    </row>
    <row r="15" spans="1:7" x14ac:dyDescent="0.25">
      <c r="A15" s="39"/>
      <c r="B15" s="104" t="s">
        <v>6</v>
      </c>
      <c r="C15" s="58"/>
      <c r="D15" s="57">
        <f>SUM(D9:D14)</f>
        <v>6812.99</v>
      </c>
      <c r="E15" s="51"/>
      <c r="F15" s="51"/>
    </row>
    <row r="16" spans="1:7" x14ac:dyDescent="0.25">
      <c r="A16" s="156" t="s">
        <v>234</v>
      </c>
      <c r="B16" s="63"/>
      <c r="C16" s="65"/>
      <c r="D16" s="64"/>
      <c r="E16" s="65"/>
      <c r="F16" s="65"/>
    </row>
    <row r="18" spans="1:6" x14ac:dyDescent="0.25">
      <c r="A18" s="9"/>
      <c r="B18" s="7"/>
      <c r="C18" s="7"/>
      <c r="D18" s="7"/>
      <c r="E18" s="1"/>
      <c r="F18" s="1"/>
    </row>
    <row r="19" spans="1:6" x14ac:dyDescent="0.25">
      <c r="A19" s="9"/>
      <c r="B19" s="7"/>
      <c r="C19" s="7"/>
      <c r="D19" s="7"/>
      <c r="E19" s="1"/>
      <c r="F19" s="1"/>
    </row>
    <row r="20" spans="1:6" x14ac:dyDescent="0.25">
      <c r="A20" s="9"/>
      <c r="B20" s="7"/>
      <c r="C20" s="7"/>
      <c r="D20" s="7"/>
      <c r="E20" s="1"/>
      <c r="F20" s="1"/>
    </row>
    <row r="21" spans="1:6" x14ac:dyDescent="0.25">
      <c r="A21" s="9"/>
      <c r="B21" s="7"/>
      <c r="C21" s="7"/>
      <c r="D21" s="7"/>
      <c r="E21" s="1"/>
      <c r="F21" s="1"/>
    </row>
    <row r="22" spans="1:6" x14ac:dyDescent="0.25">
      <c r="A22" s="9"/>
      <c r="B22" s="7"/>
      <c r="C22" s="7"/>
      <c r="D22" s="7"/>
      <c r="E22" s="1"/>
      <c r="F22" s="1"/>
    </row>
    <row r="23" spans="1:6" x14ac:dyDescent="0.25">
      <c r="A23" s="9"/>
      <c r="B23" s="7"/>
      <c r="C23" s="7"/>
      <c r="D23" s="7"/>
      <c r="E23" s="1"/>
      <c r="F23" s="1"/>
    </row>
    <row r="24" spans="1:6" x14ac:dyDescent="0.25">
      <c r="A24" s="9"/>
      <c r="B24" s="7"/>
      <c r="C24" s="7"/>
      <c r="D24" s="7"/>
      <c r="E24" s="1"/>
      <c r="F24" s="1"/>
    </row>
    <row r="25" spans="1:6" x14ac:dyDescent="0.25">
      <c r="A25" s="9"/>
      <c r="B25" s="7"/>
      <c r="C25" s="7"/>
      <c r="D25" s="7"/>
      <c r="E25" s="1"/>
      <c r="F25" s="1"/>
    </row>
  </sheetData>
  <protectedRanges>
    <protectedRange sqref="B9:E16" name="Rango1_1"/>
  </protectedRanges>
  <mergeCells count="6">
    <mergeCell ref="A7:B7"/>
    <mergeCell ref="A2:F2"/>
    <mergeCell ref="A3:F3"/>
    <mergeCell ref="A4:F4"/>
    <mergeCell ref="A5:F5"/>
    <mergeCell ref="A6:F6"/>
  </mergeCells>
  <printOptions horizontalCentered="1"/>
  <pageMargins left="0.31496062992125984" right="0.31496062992125984" top="0.35433070866141736" bottom="0.35433070866141736" header="0" footer="0"/>
  <pageSetup scale="8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14</vt:i4>
      </vt:variant>
    </vt:vector>
  </HeadingPairs>
  <TitlesOfParts>
    <vt:vector size="31" baseType="lpstr">
      <vt:lpstr>IC-8</vt:lpstr>
      <vt:lpstr>IC-9</vt:lpstr>
      <vt:lpstr>IC-10</vt:lpstr>
      <vt:lpstr>IC-11</vt:lpstr>
      <vt:lpstr>IC-12</vt:lpstr>
      <vt:lpstr>IC-13</vt:lpstr>
      <vt:lpstr>IC-14</vt:lpstr>
      <vt:lpstr>IC-15</vt:lpstr>
      <vt:lpstr>IC-16</vt:lpstr>
      <vt:lpstr>IC-17</vt:lpstr>
      <vt:lpstr>IC-18</vt:lpstr>
      <vt:lpstr>IC-19</vt:lpstr>
      <vt:lpstr>IC-20</vt:lpstr>
      <vt:lpstr>IC-21</vt:lpstr>
      <vt:lpstr>IC-22</vt:lpstr>
      <vt:lpstr>IC-23</vt:lpstr>
      <vt:lpstr>IC-24</vt:lpstr>
      <vt:lpstr>'IC-10'!Área_de_impresión</vt:lpstr>
      <vt:lpstr>'IC-11'!Área_de_impresión</vt:lpstr>
      <vt:lpstr>'IC-12'!Área_de_impresión</vt:lpstr>
      <vt:lpstr>'IC-13'!Área_de_impresión</vt:lpstr>
      <vt:lpstr>'IC-15'!Área_de_impresión</vt:lpstr>
      <vt:lpstr>'IC-17'!Área_de_impresión</vt:lpstr>
      <vt:lpstr>'IC-18'!Área_de_impresión</vt:lpstr>
      <vt:lpstr>'IC-19'!Área_de_impresión</vt:lpstr>
      <vt:lpstr>'IC-20'!Área_de_impresión</vt:lpstr>
      <vt:lpstr>'IC-21'!Área_de_impresión</vt:lpstr>
      <vt:lpstr>'IC-22'!Área_de_impresión</vt:lpstr>
      <vt:lpstr>'IC-23'!Área_de_impresión</vt:lpstr>
      <vt:lpstr>'IC-8'!Área_de_impresión</vt:lpstr>
      <vt:lpstr>'IC-9'!Área_de_impresión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VICTOR BAUTISTA</cp:lastModifiedBy>
  <cp:lastPrinted>2023-05-18T20:05:12Z</cp:lastPrinted>
  <dcterms:created xsi:type="dcterms:W3CDTF">2018-10-31T19:27:45Z</dcterms:created>
  <dcterms:modified xsi:type="dcterms:W3CDTF">2023-05-18T20:27:17Z</dcterms:modified>
</cp:coreProperties>
</file>